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235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F16"/>
  <c r="G16"/>
  <c r="F17"/>
  <c r="G17"/>
  <c r="F18"/>
  <c r="G18"/>
  <c r="F19"/>
  <c r="G19"/>
  <c r="M24"/>
  <c r="H24" s="1"/>
  <c r="O24"/>
  <c r="P24"/>
  <c r="M25"/>
  <c r="H25" s="1"/>
  <c r="O25"/>
  <c r="P25"/>
  <c r="H26"/>
  <c r="M26"/>
  <c r="O26"/>
  <c r="P26"/>
  <c r="M27"/>
  <c r="H27" s="1"/>
  <c r="O27"/>
  <c r="P27"/>
  <c r="M28"/>
  <c r="H28" s="1"/>
  <c r="O28"/>
  <c r="P28"/>
  <c r="M29"/>
  <c r="H29" s="1"/>
  <c r="O29"/>
  <c r="P29"/>
  <c r="H30"/>
  <c r="M30"/>
  <c r="O30"/>
  <c r="P30"/>
  <c r="J30" s="1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H41"/>
  <c r="M41"/>
  <c r="O41"/>
  <c r="P41"/>
  <c r="H42"/>
  <c r="M42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M50"/>
  <c r="H50" s="1"/>
  <c r="O50"/>
  <c r="P50"/>
  <c r="H51"/>
  <c r="M51"/>
  <c r="O51"/>
  <c r="P51"/>
  <c r="H52"/>
  <c r="M52"/>
  <c r="O52"/>
  <c r="P52"/>
  <c r="H53"/>
  <c r="M53"/>
  <c r="O53"/>
  <c r="P53"/>
  <c r="H54"/>
  <c r="M54"/>
  <c r="O54"/>
  <c r="P54"/>
  <c r="H55"/>
  <c r="M55"/>
  <c r="O55"/>
  <c r="I55" s="1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H65"/>
  <c r="M65"/>
  <c r="O65"/>
  <c r="P65"/>
  <c r="H66"/>
  <c r="M66"/>
  <c r="O66"/>
  <c r="P66"/>
  <c r="H67"/>
  <c r="M67"/>
  <c r="O67"/>
  <c r="P67"/>
  <c r="H68"/>
  <c r="M68"/>
  <c r="O68"/>
  <c r="I68" s="1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H76"/>
  <c r="M76"/>
  <c r="O76"/>
  <c r="P76"/>
  <c r="H77"/>
  <c r="M77"/>
  <c r="O77"/>
  <c r="P77"/>
  <c r="H78"/>
  <c r="M78"/>
  <c r="O78"/>
  <c r="P78"/>
  <c r="H79"/>
  <c r="M79"/>
  <c r="O79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H86"/>
  <c r="M86"/>
  <c r="O86"/>
  <c r="I86" s="1"/>
  <c r="P86"/>
  <c r="H87"/>
  <c r="M87"/>
  <c r="O87"/>
  <c r="P87"/>
  <c r="H88"/>
  <c r="M88"/>
  <c r="O88"/>
  <c r="P88"/>
  <c r="H89"/>
  <c r="M89"/>
  <c r="O89"/>
  <c r="P89"/>
  <c r="H90"/>
  <c r="M90"/>
  <c r="O90"/>
  <c r="I90" s="1"/>
  <c r="P90"/>
  <c r="H91"/>
  <c r="M91"/>
  <c r="O91"/>
  <c r="P91"/>
  <c r="H92"/>
  <c r="M92"/>
  <c r="O92"/>
  <c r="P92"/>
  <c r="H93"/>
  <c r="M93"/>
  <c r="O93"/>
  <c r="P93"/>
  <c r="H94"/>
  <c r="M94"/>
  <c r="O94"/>
  <c r="P94"/>
  <c r="J94" s="1"/>
  <c r="H95"/>
  <c r="M95"/>
  <c r="O95"/>
  <c r="P95"/>
  <c r="M96"/>
  <c r="H96" s="1"/>
  <c r="O96"/>
  <c r="P96"/>
  <c r="M97"/>
  <c r="H97" s="1"/>
  <c r="O97"/>
  <c r="I97" s="1"/>
  <c r="P97"/>
  <c r="M98"/>
  <c r="H98" s="1"/>
  <c r="O98"/>
  <c r="P98"/>
  <c r="M99"/>
  <c r="H99" s="1"/>
  <c r="O99"/>
  <c r="P99"/>
  <c r="H100"/>
  <c r="M100"/>
  <c r="O100"/>
  <c r="P100"/>
  <c r="H101"/>
  <c r="M101"/>
  <c r="O101"/>
  <c r="P101"/>
  <c r="J101" s="1"/>
  <c r="H102"/>
  <c r="M102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I108" s="1"/>
  <c r="P108"/>
  <c r="H109"/>
  <c r="M109"/>
  <c r="O109"/>
  <c r="P109"/>
  <c r="H110"/>
  <c r="M110"/>
  <c r="O110"/>
  <c r="P110"/>
  <c r="H111"/>
  <c r="M111"/>
  <c r="O111"/>
  <c r="P111"/>
  <c r="H112"/>
  <c r="M112"/>
  <c r="O112"/>
  <c r="P112"/>
  <c r="H113"/>
  <c r="M113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J119"/>
  <c r="M119"/>
  <c r="O119"/>
  <c r="P119"/>
  <c r="M120"/>
  <c r="H120" s="1"/>
  <c r="O120"/>
  <c r="P120"/>
  <c r="M121"/>
  <c r="H121" s="1"/>
  <c r="O121"/>
  <c r="P121"/>
  <c r="M122"/>
  <c r="H122" s="1"/>
  <c r="O122"/>
  <c r="P122"/>
  <c r="H123"/>
  <c r="M123"/>
  <c r="O123"/>
  <c r="P123"/>
  <c r="H124"/>
  <c r="M124"/>
  <c r="O124"/>
  <c r="P124"/>
  <c r="H125"/>
  <c r="M125"/>
  <c r="O125"/>
  <c r="P125"/>
  <c r="H126"/>
  <c r="J126"/>
  <c r="M126"/>
  <c r="O126"/>
  <c r="P126"/>
  <c r="H127"/>
  <c r="M127"/>
  <c r="O127"/>
  <c r="P127"/>
  <c r="H128"/>
  <c r="M128"/>
  <c r="O128"/>
  <c r="P128"/>
  <c r="H129"/>
  <c r="M129"/>
  <c r="O129"/>
  <c r="I129" s="1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J133" s="1"/>
  <c r="M134"/>
  <c r="H134" s="1"/>
  <c r="O134"/>
  <c r="P134"/>
  <c r="H135"/>
  <c r="M135"/>
  <c r="O135"/>
  <c r="P135"/>
  <c r="H136"/>
  <c r="M136"/>
  <c r="O136"/>
  <c r="P136"/>
  <c r="H137"/>
  <c r="M137"/>
  <c r="O137"/>
  <c r="P137"/>
  <c r="H138"/>
  <c r="M138"/>
  <c r="O138"/>
  <c r="P138"/>
  <c r="H139"/>
  <c r="M139"/>
  <c r="O139"/>
  <c r="P139"/>
  <c r="H140"/>
  <c r="M140"/>
  <c r="O140"/>
  <c r="I140" s="1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I147" s="1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J151" s="1"/>
  <c r="H152"/>
  <c r="M152"/>
  <c r="O152"/>
  <c r="P152"/>
  <c r="H153"/>
  <c r="M153"/>
  <c r="O153"/>
  <c r="P153"/>
  <c r="H154"/>
  <c r="I154"/>
  <c r="M154"/>
  <c r="O154"/>
  <c r="P154"/>
  <c r="H155"/>
  <c r="M155"/>
  <c r="O155"/>
  <c r="I155" s="1"/>
  <c r="P155"/>
  <c r="H156"/>
  <c r="M156"/>
  <c r="O156"/>
  <c r="P156"/>
  <c r="H157"/>
  <c r="M157"/>
  <c r="O157"/>
  <c r="P157"/>
  <c r="H158"/>
  <c r="M158"/>
  <c r="O158"/>
  <c r="P158"/>
  <c r="J158" s="1"/>
  <c r="H159"/>
  <c r="M159"/>
  <c r="O159"/>
  <c r="P159"/>
  <c r="J159" s="1"/>
  <c r="H160"/>
  <c r="M160"/>
  <c r="O160"/>
  <c r="P160"/>
  <c r="H161"/>
  <c r="I161"/>
  <c r="M161"/>
  <c r="O161"/>
  <c r="P161"/>
  <c r="H162"/>
  <c r="M162"/>
  <c r="O162"/>
  <c r="I162" s="1"/>
  <c r="P162"/>
  <c r="H163"/>
  <c r="M163"/>
  <c r="O163"/>
  <c r="P163"/>
  <c r="H164"/>
  <c r="M164"/>
  <c r="O164"/>
  <c r="P164"/>
  <c r="H165"/>
  <c r="M165"/>
  <c r="O165"/>
  <c r="P165"/>
  <c r="J165" s="1"/>
  <c r="H166"/>
  <c r="J166"/>
  <c r="M166"/>
  <c r="O166"/>
  <c r="P166"/>
  <c r="M167"/>
  <c r="H167" s="1"/>
  <c r="H19" s="1"/>
  <c r="O167"/>
  <c r="P167"/>
  <c r="J167" s="1"/>
  <c r="J72" l="1"/>
  <c r="J65"/>
  <c r="J49"/>
  <c r="I39"/>
  <c r="I79"/>
  <c r="H18"/>
  <c r="I115"/>
  <c r="I33"/>
  <c r="I122"/>
  <c r="J52"/>
  <c r="J36"/>
  <c r="H17"/>
  <c r="J27"/>
  <c r="I165"/>
  <c r="N165" s="1"/>
  <c r="K165" s="1"/>
  <c r="J162"/>
  <c r="I158"/>
  <c r="J155"/>
  <c r="N155" s="1"/>
  <c r="K155" s="1"/>
  <c r="I151"/>
  <c r="I144"/>
  <c r="J137"/>
  <c r="I133"/>
  <c r="N133" s="1"/>
  <c r="K133" s="1"/>
  <c r="J130"/>
  <c r="I126"/>
  <c r="J123"/>
  <c r="I119"/>
  <c r="N119" s="1"/>
  <c r="K119" s="1"/>
  <c r="I112"/>
  <c r="J105"/>
  <c r="I101"/>
  <c r="N101" s="1"/>
  <c r="K101" s="1"/>
  <c r="J98"/>
  <c r="I94"/>
  <c r="N94" s="1"/>
  <c r="K94" s="1"/>
  <c r="J87"/>
  <c r="I83"/>
  <c r="J76"/>
  <c r="I72"/>
  <c r="N72" s="1"/>
  <c r="K72" s="1"/>
  <c r="J69"/>
  <c r="I65"/>
  <c r="N65" s="1"/>
  <c r="K65" s="1"/>
  <c r="J62"/>
  <c r="I52"/>
  <c r="N52" s="1"/>
  <c r="K52" s="1"/>
  <c r="I49"/>
  <c r="J46"/>
  <c r="I36"/>
  <c r="I27"/>
  <c r="J24"/>
  <c r="J134"/>
  <c r="I130"/>
  <c r="J109"/>
  <c r="I105"/>
  <c r="N105" s="1"/>
  <c r="K105" s="1"/>
  <c r="J91"/>
  <c r="I76"/>
  <c r="N76" s="1"/>
  <c r="K76" s="1"/>
  <c r="J73"/>
  <c r="I69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N134" s="1"/>
  <c r="K134" s="1"/>
  <c r="J131"/>
  <c r="I127"/>
  <c r="I120"/>
  <c r="J113"/>
  <c r="I109"/>
  <c r="J106"/>
  <c r="I102"/>
  <c r="J95"/>
  <c r="J88"/>
  <c r="J84"/>
  <c r="I80"/>
  <c r="N80" s="1"/>
  <c r="K80" s="1"/>
  <c r="J77"/>
  <c r="I73"/>
  <c r="J70"/>
  <c r="I66"/>
  <c r="I56"/>
  <c r="I53"/>
  <c r="J50"/>
  <c r="I40"/>
  <c r="I37"/>
  <c r="J34"/>
  <c r="I31"/>
  <c r="J28"/>
  <c r="J25"/>
  <c r="I156"/>
  <c r="I124"/>
  <c r="J92"/>
  <c r="I88"/>
  <c r="N88" s="1"/>
  <c r="K88" s="1"/>
  <c r="I77"/>
  <c r="J74"/>
  <c r="I70"/>
  <c r="I63"/>
  <c r="J57"/>
  <c r="I47"/>
  <c r="J44"/>
  <c r="J41"/>
  <c r="I28"/>
  <c r="I25"/>
  <c r="I163"/>
  <c r="I145"/>
  <c r="I131"/>
  <c r="N131" s="1"/>
  <c r="K131" s="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N106" s="1"/>
  <c r="K106" s="1"/>
  <c r="J81"/>
  <c r="N81" s="1"/>
  <c r="K81" s="1"/>
  <c r="J153"/>
  <c r="I121"/>
  <c r="I107"/>
  <c r="N107" s="1"/>
  <c r="K107" s="1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N142" s="1"/>
  <c r="K142" s="1"/>
  <c r="I138"/>
  <c r="N138" s="1"/>
  <c r="K138" s="1"/>
  <c r="J117"/>
  <c r="J103"/>
  <c r="I84"/>
  <c r="I167"/>
  <c r="N167" s="1"/>
  <c r="K167" s="1"/>
  <c r="I160"/>
  <c r="I164"/>
  <c r="J157"/>
  <c r="I153"/>
  <c r="J150"/>
  <c r="I146"/>
  <c r="N146" s="1"/>
  <c r="K146" s="1"/>
  <c r="J143"/>
  <c r="I139"/>
  <c r="I132"/>
  <c r="J125"/>
  <c r="J118"/>
  <c r="I114"/>
  <c r="J111"/>
  <c r="J161"/>
  <c r="N161" s="1"/>
  <c r="K161" s="1"/>
  <c r="I157"/>
  <c r="J154"/>
  <c r="N154" s="1"/>
  <c r="K154" s="1"/>
  <c r="I150"/>
  <c r="J147"/>
  <c r="N147" s="1"/>
  <c r="K147" s="1"/>
  <c r="I143"/>
  <c r="N143" s="1"/>
  <c r="K143" s="1"/>
  <c r="I136"/>
  <c r="J129"/>
  <c r="N129" s="1"/>
  <c r="K129" s="1"/>
  <c r="I125"/>
  <c r="J122"/>
  <c r="I118"/>
  <c r="J115"/>
  <c r="N115" s="1"/>
  <c r="K115" s="1"/>
  <c r="I111"/>
  <c r="I104"/>
  <c r="I100"/>
  <c r="J97"/>
  <c r="N97" s="1"/>
  <c r="K97" s="1"/>
  <c r="I93"/>
  <c r="N93" s="1"/>
  <c r="K93" s="1"/>
  <c r="J90"/>
  <c r="N90" s="1"/>
  <c r="K90" s="1"/>
  <c r="J86"/>
  <c r="N86" s="1"/>
  <c r="K86" s="1"/>
  <c r="I82"/>
  <c r="N82" s="1"/>
  <c r="K82" s="1"/>
  <c r="I75"/>
  <c r="J68"/>
  <c r="N68" s="1"/>
  <c r="K68" s="1"/>
  <c r="I64"/>
  <c r="I61"/>
  <c r="J58"/>
  <c r="I48"/>
  <c r="I45"/>
  <c r="J42"/>
  <c r="J33"/>
  <c r="N126"/>
  <c r="K126" s="1"/>
  <c r="N151"/>
  <c r="K151" s="1"/>
  <c r="N123"/>
  <c r="K123" s="1"/>
  <c r="N70"/>
  <c r="K70" s="1"/>
  <c r="N158"/>
  <c r="K158" s="1"/>
  <c r="N69"/>
  <c r="K69" s="1"/>
  <c r="N49"/>
  <c r="K49" s="1"/>
  <c r="N78"/>
  <c r="K78" s="1"/>
  <c r="I62"/>
  <c r="I58"/>
  <c r="I54"/>
  <c r="N54" s="1"/>
  <c r="K54" s="1"/>
  <c r="I50"/>
  <c r="I46"/>
  <c r="I42"/>
  <c r="I38"/>
  <c r="N38" s="1"/>
  <c r="K38" s="1"/>
  <c r="I34"/>
  <c r="I30"/>
  <c r="N30" s="1"/>
  <c r="K30" s="1"/>
  <c r="I26"/>
  <c r="N26" s="1"/>
  <c r="K26" s="1"/>
  <c r="J164"/>
  <c r="J160"/>
  <c r="J156"/>
  <c r="J152"/>
  <c r="N152" s="1"/>
  <c r="K152" s="1"/>
  <c r="J148"/>
  <c r="N148" s="1"/>
  <c r="K148" s="1"/>
  <c r="J144"/>
  <c r="J140"/>
  <c r="N140" s="1"/>
  <c r="K140" s="1"/>
  <c r="J136"/>
  <c r="J132"/>
  <c r="J128"/>
  <c r="J124"/>
  <c r="J120"/>
  <c r="N120" s="1"/>
  <c r="K120" s="1"/>
  <c r="J116"/>
  <c r="N116" s="1"/>
  <c r="K116" s="1"/>
  <c r="J112"/>
  <c r="J108"/>
  <c r="N108" s="1"/>
  <c r="K108" s="1"/>
  <c r="J104"/>
  <c r="I99"/>
  <c r="N99" s="1"/>
  <c r="K99" s="1"/>
  <c r="I95"/>
  <c r="I91"/>
  <c r="I87"/>
  <c r="N87" s="1"/>
  <c r="K87" s="1"/>
  <c r="J83"/>
  <c r="N83" s="1"/>
  <c r="K83" s="1"/>
  <c r="J79"/>
  <c r="J75"/>
  <c r="J71"/>
  <c r="J67"/>
  <c r="J63"/>
  <c r="J59"/>
  <c r="J55"/>
  <c r="N55" s="1"/>
  <c r="K55" s="1"/>
  <c r="J51"/>
  <c r="J47"/>
  <c r="J43"/>
  <c r="J39"/>
  <c r="J35"/>
  <c r="N35" s="1"/>
  <c r="K35" s="1"/>
  <c r="J31"/>
  <c r="N31" s="1"/>
  <c r="K31" s="1"/>
  <c r="N162"/>
  <c r="K162" s="1"/>
  <c r="N144"/>
  <c r="K144" s="1"/>
  <c r="N112"/>
  <c r="K112" s="1"/>
  <c r="H16"/>
  <c r="N43" l="1"/>
  <c r="K43" s="1"/>
  <c r="N33"/>
  <c r="K33" s="1"/>
  <c r="N74"/>
  <c r="K74" s="1"/>
  <c r="N39"/>
  <c r="K39" s="1"/>
  <c r="N37"/>
  <c r="K37" s="1"/>
  <c r="N27"/>
  <c r="K27" s="1"/>
  <c r="N91"/>
  <c r="K91" s="1"/>
  <c r="N46"/>
  <c r="K46" s="1"/>
  <c r="N92"/>
  <c r="K92" s="1"/>
  <c r="N77"/>
  <c r="K77" s="1"/>
  <c r="N36"/>
  <c r="K36" s="1"/>
  <c r="N62"/>
  <c r="K62" s="1"/>
  <c r="N79"/>
  <c r="K79" s="1"/>
  <c r="N100"/>
  <c r="K100" s="1"/>
  <c r="N89"/>
  <c r="K89" s="1"/>
  <c r="N157"/>
  <c r="K157" s="1"/>
  <c r="N61"/>
  <c r="K61" s="1"/>
  <c r="N57"/>
  <c r="K57" s="1"/>
  <c r="N110"/>
  <c r="K110" s="1"/>
  <c r="N47"/>
  <c r="K47" s="1"/>
  <c r="N163"/>
  <c r="K163" s="1"/>
  <c r="N98"/>
  <c r="K98" s="1"/>
  <c r="N73"/>
  <c r="K73" s="1"/>
  <c r="N109"/>
  <c r="K109" s="1"/>
  <c r="N122"/>
  <c r="K122" s="1"/>
  <c r="N96"/>
  <c r="K96" s="1"/>
  <c r="N84"/>
  <c r="K84" s="1"/>
  <c r="N28"/>
  <c r="K28" s="1"/>
  <c r="I18"/>
  <c r="J18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J16"/>
  <c r="I16"/>
  <c r="K17" l="1"/>
  <c r="K18"/>
  <c r="K19"/>
  <c r="K16"/>
  <c r="L18" l="1"/>
  <c r="L17"/>
  <c r="L19"/>
  <c r="L16" l="1"/>
</calcChain>
</file>

<file path=xl/sharedStrings.xml><?xml version="1.0" encoding="utf-8"?>
<sst xmlns="http://schemas.openxmlformats.org/spreadsheetml/2006/main" count="184" uniqueCount="95">
  <si>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</si>
  <si>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</si>
  <si>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</si>
  <si>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</si>
  <si>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</si>
  <si>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</si>
  <si>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</si>
  <si>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</si>
  <si>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</si>
  <si>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</si>
  <si>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</si>
  <si>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</si>
  <si>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</si>
  <si>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</si>
  <si>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</si>
  <si>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</si>
  <si>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</si>
  <si>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</si>
  <si>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</si>
  <si>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</si>
  <si>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</si>
  <si>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</si>
  <si>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</si>
  <si>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</si>
  <si>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</si>
  <si>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</si>
  <si>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</si>
  <si>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</si>
  <si>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</si>
  <si>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</si>
  <si>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</si>
  <si>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</si>
  <si>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</si>
  <si>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</si>
  <si>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</si>
  <si>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</si>
  <si>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</si>
  <si>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</si>
  <si>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</si>
  <si>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</si>
  <si>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</si>
  <si>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</si>
  <si>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</si>
  <si>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</si>
  <si>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</si>
  <si>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</si>
  <si>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</si>
  <si>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</si>
  <si>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</si>
  <si>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</si>
  <si>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Matemática Básica A</t>
  </si>
  <si>
    <t>Matemática Básica B</t>
  </si>
  <si>
    <t>Geometría Analítica</t>
  </si>
  <si>
    <t>Métodos del Trabajo Intelectual</t>
  </si>
  <si>
    <t>Inglés Técnico I</t>
  </si>
  <si>
    <t>Cocurricular</t>
  </si>
  <si>
    <t>Estadística General</t>
  </si>
  <si>
    <t>Cálculo I</t>
  </si>
  <si>
    <t>Álgebra I</t>
  </si>
  <si>
    <t>Español</t>
  </si>
  <si>
    <t>Inglés Técnico II</t>
  </si>
  <si>
    <t>Física I</t>
  </si>
  <si>
    <t>Cálculo II</t>
  </si>
  <si>
    <t>Álgebra II</t>
  </si>
  <si>
    <t>Álgebra Lineal</t>
  </si>
  <si>
    <t>Cálculo de Probabilidades</t>
  </si>
  <si>
    <t>Física II</t>
  </si>
  <si>
    <t>Cálculo Vectorial</t>
  </si>
  <si>
    <t>Ecuaciones Diferenciales Ordinarias</t>
  </si>
  <si>
    <t>Inferencia Estadística</t>
  </si>
  <si>
    <t>Física III</t>
  </si>
  <si>
    <t>Variable Compleja</t>
  </si>
  <si>
    <t>Ecuaciones Diferenciales Parciales</t>
  </si>
  <si>
    <t>Métodos Matemáticos de la Física</t>
  </si>
  <si>
    <t>Análisis Real</t>
  </si>
  <si>
    <t>Análisis Numérico I</t>
  </si>
  <si>
    <t>Filosofía</t>
  </si>
  <si>
    <t>Análisis Numérico II</t>
  </si>
  <si>
    <t>Topología</t>
  </si>
  <si>
    <t>Análisis en Rn</t>
  </si>
  <si>
    <t>Economía</t>
  </si>
  <si>
    <t>Análisis Funcional I</t>
  </si>
  <si>
    <t>Historia de la Matemática</t>
  </si>
  <si>
    <t>Geometría Diferencial</t>
  </si>
  <si>
    <t>Medida e Integración</t>
  </si>
  <si>
    <t>Elementos de los sistemas dinámicos</t>
  </si>
  <si>
    <t>Realidad Peruana</t>
  </si>
  <si>
    <t>Electivo</t>
  </si>
  <si>
    <t>Modelamiento Matemático</t>
  </si>
  <si>
    <t>Iniciación Científica</t>
  </si>
  <si>
    <t>UNIVERSIDAD NACIONAL DE SAN CRISTÓBAL DE HUAMANGA</t>
  </si>
  <si>
    <t>FÍSICO MATEMÁTICAS - ESPECIALIDAD DE MATEMÁTICA</t>
  </si>
  <si>
    <t>P32</t>
  </si>
  <si>
    <t>X</t>
  </si>
  <si>
    <t>Dr. HOMERO ANGO AGUILAR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</si>
</sst>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7" fillId="4" borderId="7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Porcentual" xfId="1" builtinId="5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0" zoomScale="85" zoomScaleSheetLayoutView="85" workbookViewId="0">
      <selection activeCell="F164" sqref="F164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3" customFormat="1" ht="14.25" customHeight="1">
      <c r="B2" s="117" t="s">
        <v>49</v>
      </c>
      <c r="C2" s="118"/>
      <c r="D2" s="118"/>
      <c r="E2" s="118"/>
      <c r="F2" s="118"/>
      <c r="G2" s="118"/>
      <c r="H2" s="118"/>
      <c r="I2" s="118"/>
      <c r="J2" s="118"/>
      <c r="K2" s="118"/>
      <c r="L2" s="121"/>
      <c r="M2" s="1"/>
      <c r="N2" s="1"/>
      <c r="O2" s="1"/>
      <c r="P2" s="1"/>
    </row>
    <row r="3" spans="2:16" s="103" customFormat="1" ht="12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2"/>
      <c r="M3" s="1"/>
      <c r="N3" s="1"/>
      <c r="O3" s="1"/>
      <c r="P3" s="1"/>
    </row>
    <row r="4" spans="2:16" s="103" customFormat="1" ht="18.75" customHeight="1">
      <c r="B4" s="124" t="s">
        <v>48</v>
      </c>
      <c r="C4" s="125"/>
      <c r="D4" s="125"/>
      <c r="E4" s="125"/>
      <c r="F4" s="125"/>
      <c r="G4" s="125"/>
      <c r="H4" s="125"/>
      <c r="I4" s="125"/>
      <c r="J4" s="125"/>
      <c r="K4" s="125"/>
      <c r="L4" s="123"/>
      <c r="M4" s="1"/>
      <c r="N4" s="1"/>
      <c r="O4" s="1"/>
      <c r="P4" s="1"/>
    </row>
    <row r="5" spans="2:16" s="103" customFormat="1" ht="27" customHeight="1">
      <c r="B5" s="124" t="s">
        <v>47</v>
      </c>
      <c r="C5" s="125"/>
      <c r="D5" s="125"/>
      <c r="E5" s="125"/>
      <c r="F5" s="125"/>
      <c r="G5" s="125"/>
      <c r="H5" s="125"/>
      <c r="I5" s="125"/>
      <c r="J5" s="125"/>
      <c r="K5" s="125"/>
      <c r="L5" s="104" t="s">
        <v>46</v>
      </c>
      <c r="M5" s="1"/>
      <c r="N5" s="1"/>
      <c r="O5" s="1"/>
      <c r="P5" s="1"/>
    </row>
    <row r="6" spans="2:16" ht="16.5" customHeight="1">
      <c r="B6" s="136" t="s">
        <v>45</v>
      </c>
      <c r="C6" s="137"/>
      <c r="D6" s="114"/>
      <c r="E6" s="138" t="s">
        <v>90</v>
      </c>
      <c r="F6" s="139"/>
      <c r="G6" s="139"/>
      <c r="H6" s="139"/>
      <c r="I6" s="139"/>
      <c r="J6" s="139"/>
      <c r="K6" s="139"/>
      <c r="L6" s="140"/>
    </row>
    <row r="7" spans="2:16" ht="39.75" customHeight="1">
      <c r="B7" s="102" t="s">
        <v>44</v>
      </c>
      <c r="C7" s="108" t="s">
        <v>91</v>
      </c>
      <c r="D7" s="109"/>
      <c r="E7" s="109"/>
      <c r="F7" s="109"/>
      <c r="G7" s="110"/>
      <c r="H7" s="101" t="s">
        <v>43</v>
      </c>
      <c r="I7" s="100" t="s">
        <v>92</v>
      </c>
      <c r="J7" s="111" t="s">
        <v>42</v>
      </c>
      <c r="K7" s="111"/>
      <c r="L7" s="99">
        <v>42383</v>
      </c>
    </row>
    <row r="8" spans="2:16" ht="28.5" customHeight="1">
      <c r="B8" s="98" t="s">
        <v>41</v>
      </c>
      <c r="C8" s="97" t="s">
        <v>25</v>
      </c>
      <c r="D8" s="96"/>
      <c r="E8" s="96"/>
      <c r="F8" s="96"/>
      <c r="G8" s="96"/>
      <c r="H8" s="8"/>
      <c r="I8" s="8"/>
      <c r="J8" s="111" t="s">
        <v>40</v>
      </c>
      <c r="K8" s="111"/>
      <c r="L8" s="95">
        <v>5</v>
      </c>
    </row>
    <row r="9" spans="2:16" ht="28.5" customHeight="1">
      <c r="B9" s="8"/>
      <c r="C9" s="8"/>
      <c r="D9" s="8"/>
      <c r="E9" s="96"/>
      <c r="F9" s="96"/>
      <c r="G9" s="96"/>
      <c r="H9" s="8"/>
      <c r="I9" s="8"/>
      <c r="J9" s="111" t="s">
        <v>39</v>
      </c>
      <c r="K9" s="111"/>
      <c r="L9" s="95">
        <v>2</v>
      </c>
    </row>
    <row r="10" spans="2:16" ht="27.75" customHeight="1">
      <c r="B10" s="112" t="s">
        <v>38</v>
      </c>
      <c r="C10" s="113"/>
      <c r="D10" s="114"/>
      <c r="E10" s="90"/>
      <c r="F10" s="83"/>
      <c r="H10" s="90"/>
      <c r="I10" s="83"/>
      <c r="J10" s="90"/>
      <c r="K10" s="83"/>
      <c r="L10" s="83"/>
      <c r="M10" s="59"/>
      <c r="N10" s="59"/>
    </row>
    <row r="11" spans="2:16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6" ht="12.75">
      <c r="B12" s="8"/>
      <c r="C12" s="54"/>
      <c r="D12" s="92" t="s">
        <v>93</v>
      </c>
      <c r="E12" s="91"/>
      <c r="F12" s="91"/>
      <c r="G12" s="90"/>
      <c r="H12" s="90"/>
      <c r="I12" s="90"/>
      <c r="J12" s="90"/>
      <c r="K12" s="90"/>
      <c r="L12" s="8"/>
    </row>
    <row r="13" spans="2:16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>
        <v>32</v>
      </c>
      <c r="K13" s="86" t="s">
        <v>3</v>
      </c>
      <c r="L13" s="8"/>
    </row>
    <row r="14" spans="2:16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6" ht="32.25" customHeight="1">
      <c r="B15" s="82"/>
      <c r="C15" s="8"/>
      <c r="D15" s="81"/>
      <c r="E15" s="81"/>
      <c r="F15" s="115" t="s">
        <v>33</v>
      </c>
      <c r="G15" s="116"/>
      <c r="H15" s="116"/>
      <c r="I15" s="115" t="s">
        <v>32</v>
      </c>
      <c r="J15" s="116"/>
      <c r="K15" s="116"/>
      <c r="L15" s="49" t="s">
        <v>31</v>
      </c>
      <c r="M15" s="59"/>
      <c r="N15" s="59"/>
    </row>
    <row r="16" spans="2:16" ht="12.75">
      <c r="B16" s="8"/>
      <c r="C16" s="54"/>
      <c r="D16" s="54"/>
      <c r="E16" s="69" t="s">
        <v>30</v>
      </c>
      <c r="F16" s="79">
        <f t="shared" ref="F16:K16" si="0">+SUM(F24:F167)</f>
        <v>2320</v>
      </c>
      <c r="G16" s="79">
        <f t="shared" si="0"/>
        <v>1600</v>
      </c>
      <c r="H16" s="79">
        <f t="shared" si="0"/>
        <v>3920</v>
      </c>
      <c r="I16" s="80">
        <f t="shared" si="0"/>
        <v>145</v>
      </c>
      <c r="J16" s="79">
        <f t="shared" si="0"/>
        <v>50</v>
      </c>
      <c r="K16" s="78">
        <f t="shared" si="0"/>
        <v>195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t="shared" ref="F17:K17" si="1">+SUMIF($D$24:$D$167,"N",F$24:F$167)</f>
        <v>1968</v>
      </c>
      <c r="G17" s="42">
        <f t="shared" si="1"/>
        <v>1344</v>
      </c>
      <c r="H17" s="42">
        <f t="shared" si="1"/>
        <v>3312</v>
      </c>
      <c r="I17" s="76">
        <f t="shared" si="1"/>
        <v>123</v>
      </c>
      <c r="J17" s="42">
        <f t="shared" si="1"/>
        <v>42</v>
      </c>
      <c r="K17" s="75">
        <f t="shared" si="1"/>
        <v>165</v>
      </c>
      <c r="L17" s="74">
        <f>+IF(K17&gt;0,K17/K16,"-")</f>
        <v>0.84615384615384615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t="shared" ref="F18:K18" si="2">+SUMIF($D$24:$D$167,"S",F$24:F$167)</f>
        <v>352</v>
      </c>
      <c r="G18" s="72">
        <f t="shared" si="2"/>
        <v>256</v>
      </c>
      <c r="H18" s="72">
        <f t="shared" si="2"/>
        <v>608</v>
      </c>
      <c r="I18" s="73">
        <f t="shared" si="2"/>
        <v>22</v>
      </c>
      <c r="J18" s="72">
        <f t="shared" si="2"/>
        <v>8</v>
      </c>
      <c r="K18" s="71">
        <f t="shared" si="2"/>
        <v>30</v>
      </c>
      <c r="L18" s="70">
        <f>+IF(K18&gt;0,K18/K16,"-")</f>
        <v>0.15384615384615385</v>
      </c>
      <c r="O18" s="64" t="s">
        <v>25</v>
      </c>
      <c r="P18" s="64" t="s">
        <v>24</v>
      </c>
    </row>
    <row r="19" spans="2:16" ht="12.75">
      <c r="B19" s="8"/>
      <c r="C19" s="54"/>
      <c r="D19" s="54"/>
      <c r="E19" s="69" t="s">
        <v>23</v>
      </c>
      <c r="F19" s="67">
        <f t="shared" ref="F19:K19" si="3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6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26" t="s">
        <v>19</v>
      </c>
      <c r="G22" s="127"/>
      <c r="H22" s="127"/>
      <c r="I22" s="127" t="s">
        <v>18</v>
      </c>
      <c r="J22" s="127"/>
      <c r="K22" s="127"/>
      <c r="L22" s="54"/>
      <c r="M22" s="53"/>
      <c r="O22" s="105" t="s">
        <v>17</v>
      </c>
      <c r="P22" s="106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50</v>
      </c>
      <c r="D24" s="32" t="s">
        <v>24</v>
      </c>
      <c r="E24" s="31" t="s">
        <v>24</v>
      </c>
      <c r="F24" s="30">
        <v>64</v>
      </c>
      <c r="G24" s="30">
        <v>32</v>
      </c>
      <c r="H24" s="42">
        <f t="shared" ref="H24:H55" si="4">IF($C24&gt;0,$M24,0)</f>
        <v>96</v>
      </c>
      <c r="I24" s="28">
        <f t="shared" ref="I24:I55" si="5">+IF(OR($E$13=$D$11,$E$13=$E$11,$E$13=$F$11),O24,"-")</f>
        <v>4</v>
      </c>
      <c r="J24" s="28">
        <f t="shared" ref="J24:J55" si="6">+IF(OR($E$13=$D$11,$E$13=$E$11,$E$13=$F$11),P24,"-")</f>
        <v>1</v>
      </c>
      <c r="K24" s="27">
        <f t="shared" ref="K24:K55" si="7">+N24</f>
        <v>5</v>
      </c>
      <c r="L24" s="8"/>
      <c r="M24" s="41">
        <f t="shared" ref="M24:M55" si="8">+SUM(F24:G24)</f>
        <v>96</v>
      </c>
      <c r="N24" s="40">
        <f t="shared" ref="N24:N55" si="9">+SUM(I24:J24)</f>
        <v>5</v>
      </c>
      <c r="O24" s="39">
        <f t="shared" ref="O24:O55" si="10">+IF($H$13&lt;=0,"-",IF($H$13&gt;0,$F24/$H$13))</f>
        <v>4</v>
      </c>
      <c r="P24" s="38">
        <f t="shared" ref="P24:P55" si="11">+IF($J$13&lt;=0,"-",IF($J$13&gt;0,$G24/$J$13))</f>
        <v>1</v>
      </c>
    </row>
    <row r="25" spans="2:16" ht="15" customHeight="1">
      <c r="B25" s="25"/>
      <c r="C25" s="37" t="s">
        <v>51</v>
      </c>
      <c r="D25" s="25" t="s">
        <v>27</v>
      </c>
      <c r="E25" s="24" t="s">
        <v>24</v>
      </c>
      <c r="F25" s="23">
        <v>64</v>
      </c>
      <c r="G25" s="23">
        <v>32</v>
      </c>
      <c r="H25" s="36">
        <f t="shared" si="4"/>
        <v>96</v>
      </c>
      <c r="I25" s="21">
        <f t="shared" si="5"/>
        <v>4</v>
      </c>
      <c r="J25" s="21">
        <f t="shared" si="6"/>
        <v>1</v>
      </c>
      <c r="K25" s="20">
        <f t="shared" si="7"/>
        <v>5</v>
      </c>
      <c r="L25" s="8"/>
      <c r="M25" s="19">
        <f t="shared" si="8"/>
        <v>96</v>
      </c>
      <c r="N25" s="18">
        <f t="shared" si="9"/>
        <v>5</v>
      </c>
      <c r="O25" s="17">
        <f t="shared" si="10"/>
        <v>4</v>
      </c>
      <c r="P25" s="16">
        <f t="shared" si="11"/>
        <v>1</v>
      </c>
    </row>
    <row r="26" spans="2:16" ht="15" customHeight="1">
      <c r="B26" s="25"/>
      <c r="C26" s="37" t="s">
        <v>52</v>
      </c>
      <c r="D26" s="25" t="s">
        <v>27</v>
      </c>
      <c r="E26" s="24" t="s">
        <v>24</v>
      </c>
      <c r="F26" s="23">
        <v>80</v>
      </c>
      <c r="G26" s="23">
        <v>32</v>
      </c>
      <c r="H26" s="36">
        <f t="shared" si="4"/>
        <v>112</v>
      </c>
      <c r="I26" s="21">
        <f t="shared" si="5"/>
        <v>5</v>
      </c>
      <c r="J26" s="21">
        <f t="shared" si="6"/>
        <v>1</v>
      </c>
      <c r="K26" s="20">
        <f t="shared" si="7"/>
        <v>6</v>
      </c>
      <c r="L26" s="8"/>
      <c r="M26" s="19">
        <f t="shared" si="8"/>
        <v>112</v>
      </c>
      <c r="N26" s="18">
        <f t="shared" si="9"/>
        <v>6</v>
      </c>
      <c r="O26" s="17">
        <f t="shared" si="10"/>
        <v>5</v>
      </c>
      <c r="P26" s="16">
        <f t="shared" si="11"/>
        <v>1</v>
      </c>
    </row>
    <row r="27" spans="2:16" ht="15" customHeight="1">
      <c r="B27" s="25"/>
      <c r="C27" s="37" t="s">
        <v>53</v>
      </c>
      <c r="D27" s="25" t="s">
        <v>27</v>
      </c>
      <c r="E27" s="24" t="s">
        <v>24</v>
      </c>
      <c r="F27" s="23">
        <v>32</v>
      </c>
      <c r="G27" s="23">
        <v>32</v>
      </c>
      <c r="H27" s="36">
        <f t="shared" si="4"/>
        <v>64</v>
      </c>
      <c r="I27" s="21">
        <f t="shared" si="5"/>
        <v>2</v>
      </c>
      <c r="J27" s="21">
        <f t="shared" si="6"/>
        <v>1</v>
      </c>
      <c r="K27" s="20">
        <f t="shared" si="7"/>
        <v>3</v>
      </c>
      <c r="L27" s="8"/>
      <c r="M27" s="19">
        <f t="shared" si="8"/>
        <v>64</v>
      </c>
      <c r="N27" s="18">
        <f t="shared" si="9"/>
        <v>3</v>
      </c>
      <c r="O27" s="17">
        <f t="shared" si="10"/>
        <v>2</v>
      </c>
      <c r="P27" s="16">
        <f t="shared" si="11"/>
        <v>1</v>
      </c>
    </row>
    <row r="28" spans="2:16" ht="15" customHeight="1">
      <c r="B28" s="25"/>
      <c r="C28" s="37" t="s">
        <v>54</v>
      </c>
      <c r="D28" s="25" t="s">
        <v>27</v>
      </c>
      <c r="E28" s="24" t="s">
        <v>24</v>
      </c>
      <c r="F28" s="23">
        <v>16</v>
      </c>
      <c r="G28" s="23">
        <v>32</v>
      </c>
      <c r="H28" s="36">
        <f t="shared" si="4"/>
        <v>48</v>
      </c>
      <c r="I28" s="21">
        <f t="shared" si="5"/>
        <v>1</v>
      </c>
      <c r="J28" s="21">
        <f t="shared" si="6"/>
        <v>1</v>
      </c>
      <c r="K28" s="20">
        <f t="shared" si="7"/>
        <v>2</v>
      </c>
      <c r="L28" s="8"/>
      <c r="M28" s="19">
        <f t="shared" si="8"/>
        <v>48</v>
      </c>
      <c r="N28" s="18">
        <f t="shared" si="9"/>
        <v>2</v>
      </c>
      <c r="O28" s="17">
        <f t="shared" si="10"/>
        <v>1</v>
      </c>
      <c r="P28" s="16">
        <f t="shared" si="11"/>
        <v>1</v>
      </c>
    </row>
    <row r="29" spans="2:16" ht="15" customHeight="1">
      <c r="B29" s="25"/>
      <c r="C29" s="37" t="s">
        <v>55</v>
      </c>
      <c r="D29" s="25" t="s">
        <v>24</v>
      </c>
      <c r="E29" s="24" t="s">
        <v>24</v>
      </c>
      <c r="F29" s="23">
        <v>16</v>
      </c>
      <c r="G29" s="23">
        <v>32</v>
      </c>
      <c r="H29" s="36">
        <f t="shared" si="4"/>
        <v>48</v>
      </c>
      <c r="I29" s="21">
        <f t="shared" si="5"/>
        <v>1</v>
      </c>
      <c r="J29" s="21">
        <f t="shared" si="6"/>
        <v>1</v>
      </c>
      <c r="K29" s="20">
        <f t="shared" si="7"/>
        <v>2</v>
      </c>
      <c r="L29" s="8"/>
      <c r="M29" s="19">
        <f t="shared" si="8"/>
        <v>48</v>
      </c>
      <c r="N29" s="18">
        <f t="shared" si="9"/>
        <v>2</v>
      </c>
      <c r="O29" s="17">
        <f t="shared" si="10"/>
        <v>1</v>
      </c>
      <c r="P29" s="16">
        <f t="shared" si="11"/>
        <v>1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>
        <f t="shared" si="6"/>
        <v>0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>
        <f t="shared" si="11"/>
        <v>0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33" t="s">
        <v>56</v>
      </c>
      <c r="D36" s="25" t="s">
        <v>24</v>
      </c>
      <c r="E36" s="24" t="s">
        <v>24</v>
      </c>
      <c r="F36" s="23">
        <v>64</v>
      </c>
      <c r="G36" s="23">
        <v>64</v>
      </c>
      <c r="H36" s="22">
        <f t="shared" si="4"/>
        <v>128</v>
      </c>
      <c r="I36" s="21">
        <f t="shared" si="5"/>
        <v>4</v>
      </c>
      <c r="J36" s="21">
        <f t="shared" si="6"/>
        <v>2</v>
      </c>
      <c r="K36" s="20">
        <f t="shared" si="7"/>
        <v>6</v>
      </c>
      <c r="L36" s="8"/>
      <c r="M36" s="19">
        <f t="shared" si="8"/>
        <v>128</v>
      </c>
      <c r="N36" s="18">
        <f t="shared" si="9"/>
        <v>6</v>
      </c>
      <c r="O36" s="17">
        <f t="shared" si="10"/>
        <v>4</v>
      </c>
      <c r="P36" s="16">
        <f t="shared" si="11"/>
        <v>2</v>
      </c>
    </row>
    <row r="37" spans="2:16" ht="15" customHeight="1">
      <c r="B37" s="25"/>
      <c r="C37" s="26" t="s">
        <v>57</v>
      </c>
      <c r="D37" s="25" t="s">
        <v>24</v>
      </c>
      <c r="E37" s="24" t="s">
        <v>24</v>
      </c>
      <c r="F37" s="23">
        <v>64</v>
      </c>
      <c r="G37" s="23">
        <v>32</v>
      </c>
      <c r="H37" s="22">
        <f t="shared" si="4"/>
        <v>96</v>
      </c>
      <c r="I37" s="21">
        <f t="shared" si="5"/>
        <v>4</v>
      </c>
      <c r="J37" s="21">
        <f t="shared" si="6"/>
        <v>1</v>
      </c>
      <c r="K37" s="20">
        <f t="shared" si="7"/>
        <v>5</v>
      </c>
      <c r="L37" s="8"/>
      <c r="M37" s="19">
        <f t="shared" si="8"/>
        <v>96</v>
      </c>
      <c r="N37" s="18">
        <f t="shared" si="9"/>
        <v>5</v>
      </c>
      <c r="O37" s="17">
        <f t="shared" si="10"/>
        <v>4</v>
      </c>
      <c r="P37" s="16">
        <f t="shared" si="11"/>
        <v>1</v>
      </c>
    </row>
    <row r="38" spans="2:16" ht="15" customHeight="1">
      <c r="B38" s="25"/>
      <c r="C38" s="26" t="s">
        <v>58</v>
      </c>
      <c r="D38" s="25" t="s">
        <v>24</v>
      </c>
      <c r="E38" s="24" t="s">
        <v>24</v>
      </c>
      <c r="F38" s="23">
        <v>64</v>
      </c>
      <c r="G38" s="23">
        <v>32</v>
      </c>
      <c r="H38" s="22">
        <f t="shared" si="4"/>
        <v>96</v>
      </c>
      <c r="I38" s="21">
        <f t="shared" si="5"/>
        <v>4</v>
      </c>
      <c r="J38" s="21">
        <f t="shared" si="6"/>
        <v>1</v>
      </c>
      <c r="K38" s="20">
        <f t="shared" si="7"/>
        <v>5</v>
      </c>
      <c r="L38" s="8"/>
      <c r="M38" s="19">
        <f t="shared" si="8"/>
        <v>96</v>
      </c>
      <c r="N38" s="18">
        <f t="shared" si="9"/>
        <v>5</v>
      </c>
      <c r="O38" s="17">
        <f t="shared" si="10"/>
        <v>4</v>
      </c>
      <c r="P38" s="16">
        <f t="shared" si="11"/>
        <v>1</v>
      </c>
    </row>
    <row r="39" spans="2:16" ht="15" customHeight="1">
      <c r="B39" s="25"/>
      <c r="C39" s="26" t="s">
        <v>59</v>
      </c>
      <c r="D39" s="25" t="s">
        <v>27</v>
      </c>
      <c r="E39" s="24" t="s">
        <v>24</v>
      </c>
      <c r="F39" s="23">
        <v>32</v>
      </c>
      <c r="G39" s="23">
        <v>32</v>
      </c>
      <c r="H39" s="22">
        <f t="shared" si="4"/>
        <v>64</v>
      </c>
      <c r="I39" s="21">
        <f t="shared" si="5"/>
        <v>2</v>
      </c>
      <c r="J39" s="21">
        <f t="shared" si="6"/>
        <v>1</v>
      </c>
      <c r="K39" s="20">
        <f t="shared" si="7"/>
        <v>3</v>
      </c>
      <c r="L39" s="8"/>
      <c r="M39" s="19">
        <f t="shared" si="8"/>
        <v>64</v>
      </c>
      <c r="N39" s="18">
        <f t="shared" si="9"/>
        <v>3</v>
      </c>
      <c r="O39" s="17">
        <f t="shared" si="10"/>
        <v>2</v>
      </c>
      <c r="P39" s="16">
        <f t="shared" si="11"/>
        <v>1</v>
      </c>
    </row>
    <row r="40" spans="2:16" ht="15" customHeight="1">
      <c r="B40" s="25"/>
      <c r="C40" s="26" t="s">
        <v>60</v>
      </c>
      <c r="D40" s="25" t="s">
        <v>27</v>
      </c>
      <c r="E40" s="24" t="s">
        <v>24</v>
      </c>
      <c r="F40" s="23">
        <v>16</v>
      </c>
      <c r="G40" s="23">
        <v>32</v>
      </c>
      <c r="H40" s="22">
        <f t="shared" si="4"/>
        <v>48</v>
      </c>
      <c r="I40" s="21">
        <f t="shared" si="5"/>
        <v>1</v>
      </c>
      <c r="J40" s="21">
        <f t="shared" si="6"/>
        <v>1</v>
      </c>
      <c r="K40" s="20">
        <f t="shared" si="7"/>
        <v>2</v>
      </c>
      <c r="L40" s="8"/>
      <c r="M40" s="19">
        <f t="shared" si="8"/>
        <v>48</v>
      </c>
      <c r="N40" s="18">
        <f t="shared" si="9"/>
        <v>2</v>
      </c>
      <c r="O40" s="17">
        <f t="shared" si="10"/>
        <v>1</v>
      </c>
      <c r="P40" s="16">
        <f t="shared" si="11"/>
        <v>1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>
        <f t="shared" si="6"/>
        <v>0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>
        <f t="shared" si="11"/>
        <v>0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33" t="s">
        <v>61</v>
      </c>
      <c r="D48" s="25" t="s">
        <v>24</v>
      </c>
      <c r="E48" s="24" t="s">
        <v>24</v>
      </c>
      <c r="F48" s="30">
        <v>64</v>
      </c>
      <c r="G48" s="30">
        <v>64</v>
      </c>
      <c r="H48" s="29">
        <f t="shared" si="4"/>
        <v>128</v>
      </c>
      <c r="I48" s="28">
        <f t="shared" si="5"/>
        <v>4</v>
      </c>
      <c r="J48" s="28">
        <f t="shared" si="6"/>
        <v>2</v>
      </c>
      <c r="K48" s="27">
        <f t="shared" si="7"/>
        <v>6</v>
      </c>
      <c r="L48" s="8"/>
      <c r="M48" s="19">
        <f t="shared" si="8"/>
        <v>128</v>
      </c>
      <c r="N48" s="18">
        <f t="shared" si="9"/>
        <v>6</v>
      </c>
      <c r="O48" s="17">
        <f t="shared" si="10"/>
        <v>4</v>
      </c>
      <c r="P48" s="16">
        <f t="shared" si="11"/>
        <v>2</v>
      </c>
    </row>
    <row r="49" spans="2:16" ht="15" customHeight="1">
      <c r="B49" s="25"/>
      <c r="C49" s="26" t="s">
        <v>62</v>
      </c>
      <c r="D49" s="25" t="s">
        <v>24</v>
      </c>
      <c r="E49" s="24" t="s">
        <v>24</v>
      </c>
      <c r="F49" s="23">
        <v>64</v>
      </c>
      <c r="G49" s="23">
        <v>32</v>
      </c>
      <c r="H49" s="22">
        <f t="shared" si="4"/>
        <v>96</v>
      </c>
      <c r="I49" s="21">
        <f t="shared" si="5"/>
        <v>4</v>
      </c>
      <c r="J49" s="21">
        <f t="shared" si="6"/>
        <v>1</v>
      </c>
      <c r="K49" s="20">
        <f t="shared" si="7"/>
        <v>5</v>
      </c>
      <c r="L49" s="8"/>
      <c r="M49" s="19">
        <f t="shared" si="8"/>
        <v>96</v>
      </c>
      <c r="N49" s="18">
        <f t="shared" si="9"/>
        <v>5</v>
      </c>
      <c r="O49" s="17">
        <f t="shared" si="10"/>
        <v>4</v>
      </c>
      <c r="P49" s="16">
        <f t="shared" si="11"/>
        <v>1</v>
      </c>
    </row>
    <row r="50" spans="2:16" ht="15" customHeight="1">
      <c r="B50" s="25"/>
      <c r="C50" s="26" t="s">
        <v>63</v>
      </c>
      <c r="D50" s="25" t="s">
        <v>24</v>
      </c>
      <c r="E50" s="24" t="s">
        <v>24</v>
      </c>
      <c r="F50" s="23">
        <v>48</v>
      </c>
      <c r="G50" s="23"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64</v>
      </c>
      <c r="D51" s="25" t="s">
        <v>24</v>
      </c>
      <c r="E51" s="24" t="s">
        <v>24</v>
      </c>
      <c r="F51" s="23">
        <v>64</v>
      </c>
      <c r="G51" s="23">
        <v>32</v>
      </c>
      <c r="H51" s="22">
        <f t="shared" si="4"/>
        <v>96</v>
      </c>
      <c r="I51" s="21">
        <f t="shared" si="5"/>
        <v>4</v>
      </c>
      <c r="J51" s="21">
        <f t="shared" si="6"/>
        <v>1</v>
      </c>
      <c r="K51" s="20">
        <f t="shared" si="7"/>
        <v>5</v>
      </c>
      <c r="L51" s="8"/>
      <c r="M51" s="19">
        <f t="shared" si="8"/>
        <v>96</v>
      </c>
      <c r="N51" s="18">
        <f t="shared" si="9"/>
        <v>5</v>
      </c>
      <c r="O51" s="17">
        <f t="shared" si="10"/>
        <v>4</v>
      </c>
      <c r="P51" s="16">
        <f t="shared" si="11"/>
        <v>1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>
        <f t="shared" si="6"/>
        <v>0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>
        <f t="shared" si="11"/>
        <v>0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>
        <f t="shared" si="6"/>
        <v>0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>
        <f t="shared" si="11"/>
        <v>0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2">IF($C56&gt;0,$M56,0)</f>
        <v>0</v>
      </c>
      <c r="I56" s="21">
        <f t="shared" ref="I56:I87" si="13">+IF(OR($E$13=$D$11,$E$13=$E$11,$E$13=$F$11),O56,"-")</f>
        <v>0</v>
      </c>
      <c r="J56" s="21">
        <f t="shared" ref="J56:J87" si="14">+IF(OR($E$13=$D$11,$E$13=$E$11,$E$13=$F$11),P56,"-")</f>
        <v>0</v>
      </c>
      <c r="K56" s="20">
        <f t="shared" ref="K56:K87" si="15">+N56</f>
        <v>0</v>
      </c>
      <c r="L56" s="8"/>
      <c r="M56" s="19">
        <f t="shared" ref="M56:M87" si="16">+SUM(F56:G56)</f>
        <v>0</v>
      </c>
      <c r="N56" s="18">
        <f t="shared" ref="N56:N87" si="17">+SUM(I56:J56)</f>
        <v>0</v>
      </c>
      <c r="O56" s="17">
        <f t="shared" ref="O56:O87" si="18">+IF($H$13&lt;=0,"-",IF($H$13&gt;0,$F56/$H$13))</f>
        <v>0</v>
      </c>
      <c r="P56" s="16">
        <f t="shared" ref="P56:P87" si="19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>
        <f t="shared" si="14"/>
        <v>0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>
        <f t="shared" si="19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>
        <f t="shared" si="14"/>
        <v>0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>
        <f t="shared" si="19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>
        <f t="shared" si="14"/>
        <v>0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>
        <f t="shared" si="19"/>
        <v>0</v>
      </c>
    </row>
    <row r="60" spans="2:16" ht="15" customHeight="1">
      <c r="B60" s="32">
        <v>4</v>
      </c>
      <c r="C60" s="33" t="s">
        <v>65</v>
      </c>
      <c r="D60" s="25" t="s">
        <v>24</v>
      </c>
      <c r="E60" s="24" t="s">
        <v>24</v>
      </c>
      <c r="F60" s="30">
        <v>32</v>
      </c>
      <c r="G60" s="30">
        <v>64</v>
      </c>
      <c r="H60" s="29">
        <f t="shared" si="12"/>
        <v>96</v>
      </c>
      <c r="I60" s="28">
        <f t="shared" si="13"/>
        <v>2</v>
      </c>
      <c r="J60" s="28">
        <f t="shared" si="14"/>
        <v>2</v>
      </c>
      <c r="K60" s="27">
        <f t="shared" si="15"/>
        <v>4</v>
      </c>
      <c r="L60" s="8"/>
      <c r="M60" s="19">
        <f t="shared" si="16"/>
        <v>96</v>
      </c>
      <c r="N60" s="18">
        <f t="shared" si="17"/>
        <v>4</v>
      </c>
      <c r="O60" s="17">
        <f t="shared" si="18"/>
        <v>2</v>
      </c>
      <c r="P60" s="16">
        <f t="shared" si="19"/>
        <v>2</v>
      </c>
    </row>
    <row r="61" spans="2:16" ht="15" customHeight="1">
      <c r="B61" s="25"/>
      <c r="C61" s="26" t="s">
        <v>66</v>
      </c>
      <c r="D61" s="25" t="s">
        <v>24</v>
      </c>
      <c r="E61" s="24" t="s">
        <v>24</v>
      </c>
      <c r="F61" s="23">
        <v>64</v>
      </c>
      <c r="G61" s="23">
        <v>64</v>
      </c>
      <c r="H61" s="22">
        <f t="shared" si="12"/>
        <v>128</v>
      </c>
      <c r="I61" s="21">
        <f t="shared" si="13"/>
        <v>4</v>
      </c>
      <c r="J61" s="21">
        <f t="shared" si="14"/>
        <v>2</v>
      </c>
      <c r="K61" s="20">
        <f t="shared" si="15"/>
        <v>6</v>
      </c>
      <c r="L61" s="8"/>
      <c r="M61" s="19">
        <f t="shared" si="16"/>
        <v>128</v>
      </c>
      <c r="N61" s="18">
        <f t="shared" si="17"/>
        <v>6</v>
      </c>
      <c r="O61" s="17">
        <f t="shared" si="18"/>
        <v>4</v>
      </c>
      <c r="P61" s="16">
        <f t="shared" si="19"/>
        <v>2</v>
      </c>
    </row>
    <row r="62" spans="2:16" ht="15" customHeight="1">
      <c r="B62" s="25"/>
      <c r="C62" s="26" t="s">
        <v>67</v>
      </c>
      <c r="D62" s="25" t="s">
        <v>24</v>
      </c>
      <c r="E62" s="24" t="s">
        <v>24</v>
      </c>
      <c r="F62" s="23">
        <v>64</v>
      </c>
      <c r="G62" s="23">
        <v>32</v>
      </c>
      <c r="H62" s="22">
        <f t="shared" si="12"/>
        <v>96</v>
      </c>
      <c r="I62" s="21">
        <f t="shared" si="13"/>
        <v>4</v>
      </c>
      <c r="J62" s="21">
        <f t="shared" si="14"/>
        <v>1</v>
      </c>
      <c r="K62" s="20">
        <f t="shared" si="15"/>
        <v>5</v>
      </c>
      <c r="L62" s="8"/>
      <c r="M62" s="19">
        <f t="shared" si="16"/>
        <v>96</v>
      </c>
      <c r="N62" s="18">
        <f t="shared" si="17"/>
        <v>5</v>
      </c>
      <c r="O62" s="17">
        <f t="shared" si="18"/>
        <v>4</v>
      </c>
      <c r="P62" s="16">
        <f t="shared" si="19"/>
        <v>1</v>
      </c>
    </row>
    <row r="63" spans="2:16" ht="15" customHeight="1">
      <c r="B63" s="25"/>
      <c r="C63" s="26" t="s">
        <v>68</v>
      </c>
      <c r="D63" s="25" t="s">
        <v>24</v>
      </c>
      <c r="E63" s="24" t="s">
        <v>24</v>
      </c>
      <c r="F63" s="23">
        <v>64</v>
      </c>
      <c r="G63" s="23">
        <v>32</v>
      </c>
      <c r="H63" s="22">
        <f t="shared" si="12"/>
        <v>96</v>
      </c>
      <c r="I63" s="21">
        <f t="shared" si="13"/>
        <v>4</v>
      </c>
      <c r="J63" s="21">
        <f t="shared" si="14"/>
        <v>1</v>
      </c>
      <c r="K63" s="20">
        <f t="shared" si="15"/>
        <v>5</v>
      </c>
      <c r="L63" s="8"/>
      <c r="M63" s="19">
        <f t="shared" si="16"/>
        <v>96</v>
      </c>
      <c r="N63" s="18">
        <f t="shared" si="17"/>
        <v>5</v>
      </c>
      <c r="O63" s="17">
        <f t="shared" si="18"/>
        <v>4</v>
      </c>
      <c r="P63" s="16">
        <f t="shared" si="19"/>
        <v>1</v>
      </c>
    </row>
    <row r="64" spans="2:16" ht="15" customHeight="1">
      <c r="B64" s="25"/>
      <c r="C64" s="26" t="s">
        <v>55</v>
      </c>
      <c r="D64" s="25" t="s">
        <v>24</v>
      </c>
      <c r="E64" s="24" t="s">
        <v>24</v>
      </c>
      <c r="F64" s="23">
        <v>16</v>
      </c>
      <c r="G64" s="23">
        <v>32</v>
      </c>
      <c r="H64" s="22">
        <f t="shared" si="12"/>
        <v>48</v>
      </c>
      <c r="I64" s="21">
        <f t="shared" si="13"/>
        <v>1</v>
      </c>
      <c r="J64" s="21">
        <f t="shared" si="14"/>
        <v>1</v>
      </c>
      <c r="K64" s="20">
        <f t="shared" si="15"/>
        <v>2</v>
      </c>
      <c r="L64" s="8"/>
      <c r="M64" s="19">
        <f t="shared" si="16"/>
        <v>48</v>
      </c>
      <c r="N64" s="18">
        <f t="shared" si="17"/>
        <v>2</v>
      </c>
      <c r="O64" s="17">
        <f t="shared" si="18"/>
        <v>1</v>
      </c>
      <c r="P64" s="16">
        <f t="shared" si="19"/>
        <v>1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>
        <f t="shared" si="14"/>
        <v>0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>
        <f t="shared" si="19"/>
        <v>0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>
        <f t="shared" si="14"/>
        <v>0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>
        <f t="shared" si="19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>
        <f t="shared" si="14"/>
        <v>0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>
        <f t="shared" si="19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>
        <f t="shared" si="14"/>
        <v>0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>
        <f t="shared" si="19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>
        <f t="shared" si="14"/>
        <v>0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>
        <f t="shared" si="19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>
        <f t="shared" si="14"/>
        <v>0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>
        <f t="shared" si="19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>
        <f t="shared" si="14"/>
        <v>0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>
        <f t="shared" si="19"/>
        <v>0</v>
      </c>
    </row>
    <row r="72" spans="2:16" ht="15" customHeight="1">
      <c r="B72" s="32">
        <v>5</v>
      </c>
      <c r="C72" s="33" t="s">
        <v>69</v>
      </c>
      <c r="D72" s="25" t="s">
        <v>24</v>
      </c>
      <c r="E72" s="24" t="s">
        <v>24</v>
      </c>
      <c r="F72" s="30">
        <v>32</v>
      </c>
      <c r="G72" s="30">
        <v>64</v>
      </c>
      <c r="H72" s="29">
        <f t="shared" si="12"/>
        <v>96</v>
      </c>
      <c r="I72" s="28">
        <f t="shared" si="13"/>
        <v>2</v>
      </c>
      <c r="J72" s="28">
        <f t="shared" si="14"/>
        <v>2</v>
      </c>
      <c r="K72" s="27">
        <f t="shared" si="15"/>
        <v>4</v>
      </c>
      <c r="L72" s="8"/>
      <c r="M72" s="19">
        <f t="shared" si="16"/>
        <v>96</v>
      </c>
      <c r="N72" s="18">
        <f t="shared" si="17"/>
        <v>4</v>
      </c>
      <c r="O72" s="17">
        <f t="shared" si="18"/>
        <v>2</v>
      </c>
      <c r="P72" s="16">
        <f t="shared" si="19"/>
        <v>2</v>
      </c>
    </row>
    <row r="73" spans="2:16" ht="15" customHeight="1">
      <c r="B73" s="25"/>
      <c r="C73" s="26" t="s">
        <v>70</v>
      </c>
      <c r="D73" s="25" t="s">
        <v>24</v>
      </c>
      <c r="E73" s="24" t="s">
        <v>24</v>
      </c>
      <c r="F73" s="23">
        <v>64</v>
      </c>
      <c r="G73" s="23">
        <v>64</v>
      </c>
      <c r="H73" s="22">
        <f t="shared" si="12"/>
        <v>128</v>
      </c>
      <c r="I73" s="21">
        <f t="shared" si="13"/>
        <v>4</v>
      </c>
      <c r="J73" s="21">
        <f t="shared" si="14"/>
        <v>2</v>
      </c>
      <c r="K73" s="20">
        <f t="shared" si="15"/>
        <v>6</v>
      </c>
      <c r="L73" s="8"/>
      <c r="M73" s="19">
        <f t="shared" si="16"/>
        <v>128</v>
      </c>
      <c r="N73" s="18">
        <f t="shared" si="17"/>
        <v>6</v>
      </c>
      <c r="O73" s="17">
        <f t="shared" si="18"/>
        <v>4</v>
      </c>
      <c r="P73" s="16">
        <f t="shared" si="19"/>
        <v>2</v>
      </c>
    </row>
    <row r="74" spans="2:16" ht="15" customHeight="1">
      <c r="B74" s="25"/>
      <c r="C74" s="26" t="s">
        <v>71</v>
      </c>
      <c r="D74" s="25" t="s">
        <v>24</v>
      </c>
      <c r="E74" s="24" t="s">
        <v>24</v>
      </c>
      <c r="F74" s="23">
        <v>64</v>
      </c>
      <c r="G74" s="23">
        <v>32</v>
      </c>
      <c r="H74" s="22">
        <f t="shared" si="12"/>
        <v>96</v>
      </c>
      <c r="I74" s="21">
        <f t="shared" si="13"/>
        <v>4</v>
      </c>
      <c r="J74" s="21">
        <f t="shared" si="14"/>
        <v>1</v>
      </c>
      <c r="K74" s="20">
        <f t="shared" si="15"/>
        <v>5</v>
      </c>
      <c r="L74" s="8"/>
      <c r="M74" s="19">
        <f t="shared" si="16"/>
        <v>96</v>
      </c>
      <c r="N74" s="18">
        <f t="shared" si="17"/>
        <v>5</v>
      </c>
      <c r="O74" s="17">
        <f t="shared" si="18"/>
        <v>4</v>
      </c>
      <c r="P74" s="16">
        <f t="shared" si="19"/>
        <v>1</v>
      </c>
    </row>
    <row r="75" spans="2:16" ht="15" customHeight="1">
      <c r="B75" s="25"/>
      <c r="C75" s="26" t="s">
        <v>72</v>
      </c>
      <c r="D75" s="25" t="s">
        <v>24</v>
      </c>
      <c r="E75" s="24" t="s">
        <v>24</v>
      </c>
      <c r="F75" s="23">
        <v>64</v>
      </c>
      <c r="G75" s="23">
        <v>32</v>
      </c>
      <c r="H75" s="22">
        <f t="shared" si="12"/>
        <v>96</v>
      </c>
      <c r="I75" s="21">
        <f t="shared" si="13"/>
        <v>4</v>
      </c>
      <c r="J75" s="21">
        <f t="shared" si="14"/>
        <v>1</v>
      </c>
      <c r="K75" s="20">
        <f t="shared" si="15"/>
        <v>5</v>
      </c>
      <c r="L75" s="8"/>
      <c r="M75" s="19">
        <f t="shared" si="16"/>
        <v>96</v>
      </c>
      <c r="N75" s="18">
        <f t="shared" si="17"/>
        <v>5</v>
      </c>
      <c r="O75" s="17">
        <f t="shared" si="18"/>
        <v>4</v>
      </c>
      <c r="P75" s="16">
        <f t="shared" si="19"/>
        <v>1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>
        <f t="shared" si="14"/>
        <v>0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>
        <f t="shared" si="19"/>
        <v>0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>
        <f t="shared" si="14"/>
        <v>0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>
        <f t="shared" si="19"/>
        <v>0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>
        <f t="shared" si="14"/>
        <v>0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>
        <f t="shared" si="19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>
        <f t="shared" si="14"/>
        <v>0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>
        <f t="shared" si="19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>
        <f t="shared" si="14"/>
        <v>0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>
        <f t="shared" si="19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>
        <f t="shared" si="14"/>
        <v>0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>
        <f t="shared" si="19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>
        <f t="shared" si="14"/>
        <v>0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>
        <f t="shared" si="19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>
        <f t="shared" si="14"/>
        <v>0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>
        <f t="shared" si="19"/>
        <v>0</v>
      </c>
    </row>
    <row r="84" spans="2:16" ht="15" customHeight="1">
      <c r="B84" s="32">
        <v>6</v>
      </c>
      <c r="C84" s="33" t="s">
        <v>73</v>
      </c>
      <c r="D84" s="25" t="s">
        <v>24</v>
      </c>
      <c r="E84" s="24" t="s">
        <v>24</v>
      </c>
      <c r="F84" s="30">
        <v>64</v>
      </c>
      <c r="G84" s="30">
        <v>32</v>
      </c>
      <c r="H84" s="29">
        <f t="shared" si="12"/>
        <v>96</v>
      </c>
      <c r="I84" s="28">
        <f t="shared" si="13"/>
        <v>4</v>
      </c>
      <c r="J84" s="28">
        <f t="shared" si="14"/>
        <v>1</v>
      </c>
      <c r="K84" s="27">
        <f t="shared" si="15"/>
        <v>5</v>
      </c>
      <c r="L84" s="8"/>
      <c r="M84" s="19">
        <f t="shared" si="16"/>
        <v>96</v>
      </c>
      <c r="N84" s="18">
        <f t="shared" si="17"/>
        <v>5</v>
      </c>
      <c r="O84" s="17">
        <f t="shared" si="18"/>
        <v>4</v>
      </c>
      <c r="P84" s="16">
        <f t="shared" si="19"/>
        <v>1</v>
      </c>
    </row>
    <row r="85" spans="2:16" ht="15" customHeight="1">
      <c r="B85" s="25"/>
      <c r="C85" s="26" t="s">
        <v>74</v>
      </c>
      <c r="D85" s="25" t="s">
        <v>24</v>
      </c>
      <c r="E85" s="24" t="s">
        <v>24</v>
      </c>
      <c r="F85" s="23">
        <v>64</v>
      </c>
      <c r="G85" s="23">
        <v>32</v>
      </c>
      <c r="H85" s="22">
        <f t="shared" si="12"/>
        <v>96</v>
      </c>
      <c r="I85" s="21">
        <f t="shared" si="13"/>
        <v>4</v>
      </c>
      <c r="J85" s="21">
        <f t="shared" si="14"/>
        <v>1</v>
      </c>
      <c r="K85" s="20">
        <f t="shared" si="15"/>
        <v>5</v>
      </c>
      <c r="L85" s="8"/>
      <c r="M85" s="19">
        <f t="shared" si="16"/>
        <v>96</v>
      </c>
      <c r="N85" s="18">
        <f t="shared" si="17"/>
        <v>5</v>
      </c>
      <c r="O85" s="17">
        <f t="shared" si="18"/>
        <v>4</v>
      </c>
      <c r="P85" s="16">
        <f t="shared" si="19"/>
        <v>1</v>
      </c>
    </row>
    <row r="86" spans="2:16" ht="15" customHeight="1">
      <c r="B86" s="25"/>
      <c r="C86" s="26" t="s">
        <v>75</v>
      </c>
      <c r="D86" s="25" t="s">
        <v>24</v>
      </c>
      <c r="E86" s="24" t="s">
        <v>24</v>
      </c>
      <c r="F86" s="23">
        <v>64</v>
      </c>
      <c r="G86" s="23">
        <v>64</v>
      </c>
      <c r="H86" s="22">
        <f t="shared" si="12"/>
        <v>128</v>
      </c>
      <c r="I86" s="21">
        <f t="shared" si="13"/>
        <v>4</v>
      </c>
      <c r="J86" s="21">
        <f t="shared" si="14"/>
        <v>2</v>
      </c>
      <c r="K86" s="20">
        <f t="shared" si="15"/>
        <v>6</v>
      </c>
      <c r="L86" s="8"/>
      <c r="M86" s="19">
        <f t="shared" si="16"/>
        <v>128</v>
      </c>
      <c r="N86" s="18">
        <f t="shared" si="17"/>
        <v>6</v>
      </c>
      <c r="O86" s="17">
        <f t="shared" si="18"/>
        <v>4</v>
      </c>
      <c r="P86" s="16">
        <f t="shared" si="19"/>
        <v>2</v>
      </c>
    </row>
    <row r="87" spans="2:16" ht="15" customHeight="1">
      <c r="B87" s="25"/>
      <c r="C87" s="26" t="s">
        <v>76</v>
      </c>
      <c r="D87" s="25" t="s">
        <v>27</v>
      </c>
      <c r="E87" s="24" t="s">
        <v>24</v>
      </c>
      <c r="F87" s="23">
        <v>32</v>
      </c>
      <c r="G87" s="23">
        <v>32</v>
      </c>
      <c r="H87" s="22">
        <f t="shared" si="12"/>
        <v>64</v>
      </c>
      <c r="I87" s="21">
        <f t="shared" si="13"/>
        <v>2</v>
      </c>
      <c r="J87" s="21">
        <f t="shared" si="14"/>
        <v>1</v>
      </c>
      <c r="K87" s="20">
        <f t="shared" si="15"/>
        <v>3</v>
      </c>
      <c r="L87" s="8"/>
      <c r="M87" s="19">
        <f t="shared" si="16"/>
        <v>64</v>
      </c>
      <c r="N87" s="18">
        <f t="shared" si="17"/>
        <v>3</v>
      </c>
      <c r="O87" s="17">
        <f t="shared" si="18"/>
        <v>2</v>
      </c>
      <c r="P87" s="16">
        <f t="shared" si="19"/>
        <v>1</v>
      </c>
    </row>
    <row r="88" spans="2:16" ht="15" customHeight="1">
      <c r="B88" s="25"/>
      <c r="C88" s="26"/>
      <c r="D88" s="25"/>
      <c r="E88" s="24"/>
      <c r="F88" s="23"/>
      <c r="G88" s="23"/>
      <c r="H88" s="22">
        <f t="shared" ref="H88:H119" si="20">IF($C88&gt;0,$M88,0)</f>
        <v>0</v>
      </c>
      <c r="I88" s="21">
        <f t="shared" ref="I88:I119" si="21">+IF(OR($E$13=$D$11,$E$13=$E$11,$E$13=$F$11),O88,"-")</f>
        <v>0</v>
      </c>
      <c r="J88" s="21">
        <f t="shared" ref="J88:J119" si="22">+IF(OR($E$13=$D$11,$E$13=$E$11,$E$13=$F$11),P88,"-")</f>
        <v>0</v>
      </c>
      <c r="K88" s="20">
        <f t="shared" ref="K88:K119" si="23">+N88</f>
        <v>0</v>
      </c>
      <c r="L88" s="8"/>
      <c r="M88" s="19">
        <f t="shared" ref="M88:M119" si="24">+SUM(F88:G88)</f>
        <v>0</v>
      </c>
      <c r="N88" s="18">
        <f t="shared" ref="N88:N119" si="25">+SUM(I88:J88)</f>
        <v>0</v>
      </c>
      <c r="O88" s="17">
        <f t="shared" ref="O88:O119" si="26">+IF($H$13&lt;=0,"-",IF($H$13&gt;0,$F88/$H$13))</f>
        <v>0</v>
      </c>
      <c r="P88" s="16">
        <f t="shared" ref="P88:P119" si="27">+IF($J$13&lt;=0,"-",IF($J$13&gt;0,$G88/$J$13))</f>
        <v>0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>
        <f t="shared" si="22"/>
        <v>0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>
        <f t="shared" si="27"/>
        <v>0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>
        <f t="shared" si="22"/>
        <v>0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>
        <f t="shared" si="27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>
        <f t="shared" si="22"/>
        <v>0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>
        <f t="shared" si="27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>
        <f t="shared" si="22"/>
        <v>0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>
        <f t="shared" si="27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>
        <f t="shared" si="22"/>
        <v>0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>
        <f t="shared" si="27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>
        <f t="shared" si="22"/>
        <v>0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>
        <f t="shared" si="27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>
        <f t="shared" si="22"/>
        <v>0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>
        <f t="shared" si="27"/>
        <v>0</v>
      </c>
    </row>
    <row r="96" spans="2:16" ht="15" customHeight="1">
      <c r="B96" s="32">
        <v>7</v>
      </c>
      <c r="C96" s="33" t="s">
        <v>77</v>
      </c>
      <c r="D96" s="32" t="s">
        <v>24</v>
      </c>
      <c r="E96" s="31" t="s">
        <v>24</v>
      </c>
      <c r="F96" s="30">
        <v>64</v>
      </c>
      <c r="G96" s="30">
        <v>64</v>
      </c>
      <c r="H96" s="29">
        <f t="shared" si="20"/>
        <v>128</v>
      </c>
      <c r="I96" s="28">
        <f t="shared" si="21"/>
        <v>4</v>
      </c>
      <c r="J96" s="28">
        <f t="shared" si="22"/>
        <v>2</v>
      </c>
      <c r="K96" s="27">
        <f t="shared" si="23"/>
        <v>6</v>
      </c>
      <c r="L96" s="8"/>
      <c r="M96" s="19">
        <f t="shared" si="24"/>
        <v>128</v>
      </c>
      <c r="N96" s="18">
        <f t="shared" si="25"/>
        <v>6</v>
      </c>
      <c r="O96" s="17">
        <f t="shared" si="26"/>
        <v>4</v>
      </c>
      <c r="P96" s="16">
        <f t="shared" si="27"/>
        <v>2</v>
      </c>
    </row>
    <row r="97" spans="2:16" ht="15" customHeight="1">
      <c r="B97" s="25"/>
      <c r="C97" s="26" t="s">
        <v>78</v>
      </c>
      <c r="D97" s="25" t="s">
        <v>24</v>
      </c>
      <c r="E97" s="24" t="s">
        <v>24</v>
      </c>
      <c r="F97" s="23">
        <v>64</v>
      </c>
      <c r="G97" s="23">
        <v>32</v>
      </c>
      <c r="H97" s="22">
        <f t="shared" si="20"/>
        <v>96</v>
      </c>
      <c r="I97" s="21">
        <f t="shared" si="21"/>
        <v>4</v>
      </c>
      <c r="J97" s="21">
        <f t="shared" si="22"/>
        <v>1</v>
      </c>
      <c r="K97" s="20">
        <f t="shared" si="23"/>
        <v>5</v>
      </c>
      <c r="L97" s="8"/>
      <c r="M97" s="19">
        <f t="shared" si="24"/>
        <v>96</v>
      </c>
      <c r="N97" s="18">
        <f t="shared" si="25"/>
        <v>5</v>
      </c>
      <c r="O97" s="17">
        <f t="shared" si="26"/>
        <v>4</v>
      </c>
      <c r="P97" s="16">
        <f t="shared" si="27"/>
        <v>1</v>
      </c>
    </row>
    <row r="98" spans="2:16" ht="15" customHeight="1">
      <c r="B98" s="25"/>
      <c r="C98" s="26" t="s">
        <v>79</v>
      </c>
      <c r="D98" s="25" t="s">
        <v>24</v>
      </c>
      <c r="E98" s="24" t="s">
        <v>24</v>
      </c>
      <c r="F98" s="23">
        <v>64</v>
      </c>
      <c r="G98" s="23">
        <v>32</v>
      </c>
      <c r="H98" s="22">
        <f t="shared" si="20"/>
        <v>96</v>
      </c>
      <c r="I98" s="21">
        <f t="shared" si="21"/>
        <v>4</v>
      </c>
      <c r="J98" s="21">
        <f t="shared" si="22"/>
        <v>1</v>
      </c>
      <c r="K98" s="20">
        <f t="shared" si="23"/>
        <v>5</v>
      </c>
      <c r="L98" s="8"/>
      <c r="M98" s="19">
        <f t="shared" si="24"/>
        <v>96</v>
      </c>
      <c r="N98" s="18">
        <f t="shared" si="25"/>
        <v>5</v>
      </c>
      <c r="O98" s="17">
        <f t="shared" si="26"/>
        <v>4</v>
      </c>
      <c r="P98" s="16">
        <f t="shared" si="27"/>
        <v>1</v>
      </c>
    </row>
    <row r="99" spans="2:16" ht="15" customHeight="1">
      <c r="B99" s="25"/>
      <c r="C99" s="26" t="s">
        <v>80</v>
      </c>
      <c r="D99" s="25" t="s">
        <v>27</v>
      </c>
      <c r="E99" s="24" t="s">
        <v>24</v>
      </c>
      <c r="F99" s="23">
        <v>32</v>
      </c>
      <c r="G99" s="23">
        <v>32</v>
      </c>
      <c r="H99" s="22">
        <f t="shared" si="20"/>
        <v>64</v>
      </c>
      <c r="I99" s="21">
        <f t="shared" si="21"/>
        <v>2</v>
      </c>
      <c r="J99" s="21">
        <f t="shared" si="22"/>
        <v>1</v>
      </c>
      <c r="K99" s="20">
        <f t="shared" si="23"/>
        <v>3</v>
      </c>
      <c r="L99" s="8"/>
      <c r="M99" s="19">
        <f t="shared" si="24"/>
        <v>64</v>
      </c>
      <c r="N99" s="18">
        <f t="shared" si="25"/>
        <v>3</v>
      </c>
      <c r="O99" s="17">
        <f t="shared" si="26"/>
        <v>2</v>
      </c>
      <c r="P99" s="16">
        <f t="shared" si="27"/>
        <v>1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>
        <f t="shared" si="22"/>
        <v>0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>
        <f t="shared" si="27"/>
        <v>0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>
        <f t="shared" si="22"/>
        <v>0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>
        <f t="shared" si="27"/>
        <v>0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>
        <f t="shared" si="22"/>
        <v>0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>
        <f t="shared" si="27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>
        <f t="shared" si="22"/>
        <v>0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>
        <f t="shared" si="27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>
        <f t="shared" si="22"/>
        <v>0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>
        <f t="shared" si="27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>
        <f t="shared" si="22"/>
        <v>0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>
        <f t="shared" si="27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>
        <f t="shared" si="22"/>
        <v>0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>
        <f t="shared" si="27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>
        <f t="shared" si="22"/>
        <v>0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>
        <f t="shared" si="27"/>
        <v>0</v>
      </c>
    </row>
    <row r="108" spans="2:16" ht="15" customHeight="1">
      <c r="B108" s="32">
        <v>8</v>
      </c>
      <c r="C108" s="33" t="s">
        <v>81</v>
      </c>
      <c r="D108" s="25" t="s">
        <v>24</v>
      </c>
      <c r="E108" s="24" t="s">
        <v>24</v>
      </c>
      <c r="F108" s="30">
        <v>64</v>
      </c>
      <c r="G108" s="30">
        <v>32</v>
      </c>
      <c r="H108" s="29">
        <f t="shared" si="20"/>
        <v>96</v>
      </c>
      <c r="I108" s="28">
        <f t="shared" si="21"/>
        <v>4</v>
      </c>
      <c r="J108" s="28">
        <f t="shared" si="22"/>
        <v>1</v>
      </c>
      <c r="K108" s="27">
        <f t="shared" si="23"/>
        <v>5</v>
      </c>
      <c r="L108" s="8"/>
      <c r="M108" s="19">
        <f t="shared" si="24"/>
        <v>96</v>
      </c>
      <c r="N108" s="18">
        <f t="shared" si="25"/>
        <v>5</v>
      </c>
      <c r="O108" s="17">
        <f t="shared" si="26"/>
        <v>4</v>
      </c>
      <c r="P108" s="16">
        <f t="shared" si="27"/>
        <v>1</v>
      </c>
    </row>
    <row r="109" spans="2:16" ht="15" customHeight="1">
      <c r="B109" s="25"/>
      <c r="C109" s="26" t="s">
        <v>82</v>
      </c>
      <c r="D109" s="25" t="s">
        <v>24</v>
      </c>
      <c r="E109" s="24" t="s">
        <v>24</v>
      </c>
      <c r="F109" s="23">
        <v>32</v>
      </c>
      <c r="G109" s="23">
        <v>32</v>
      </c>
      <c r="H109" s="22">
        <f t="shared" si="20"/>
        <v>64</v>
      </c>
      <c r="I109" s="21">
        <f t="shared" si="21"/>
        <v>2</v>
      </c>
      <c r="J109" s="21">
        <f t="shared" si="22"/>
        <v>1</v>
      </c>
      <c r="K109" s="20">
        <f t="shared" si="23"/>
        <v>3</v>
      </c>
      <c r="L109" s="8"/>
      <c r="M109" s="19">
        <f t="shared" si="24"/>
        <v>64</v>
      </c>
      <c r="N109" s="18">
        <f t="shared" si="25"/>
        <v>3</v>
      </c>
      <c r="O109" s="17">
        <f t="shared" si="26"/>
        <v>2</v>
      </c>
      <c r="P109" s="16">
        <f t="shared" si="27"/>
        <v>1</v>
      </c>
    </row>
    <row r="110" spans="2:16" ht="15" customHeight="1">
      <c r="B110" s="25"/>
      <c r="C110" s="26" t="s">
        <v>83</v>
      </c>
      <c r="D110" s="25" t="s">
        <v>24</v>
      </c>
      <c r="E110" s="24" t="s">
        <v>24</v>
      </c>
      <c r="F110" s="23">
        <v>64</v>
      </c>
      <c r="G110" s="23">
        <v>32</v>
      </c>
      <c r="H110" s="22">
        <f t="shared" si="20"/>
        <v>96</v>
      </c>
      <c r="I110" s="21">
        <f t="shared" si="21"/>
        <v>4</v>
      </c>
      <c r="J110" s="21">
        <f t="shared" si="22"/>
        <v>1</v>
      </c>
      <c r="K110" s="20">
        <f t="shared" si="23"/>
        <v>5</v>
      </c>
      <c r="L110" s="8"/>
      <c r="M110" s="19">
        <f t="shared" si="24"/>
        <v>96</v>
      </c>
      <c r="N110" s="18">
        <f t="shared" si="25"/>
        <v>5</v>
      </c>
      <c r="O110" s="17">
        <f t="shared" si="26"/>
        <v>4</v>
      </c>
      <c r="P110" s="16">
        <f t="shared" si="27"/>
        <v>1</v>
      </c>
    </row>
    <row r="111" spans="2:16" ht="15" customHeight="1">
      <c r="B111" s="25"/>
      <c r="C111" s="26" t="s">
        <v>84</v>
      </c>
      <c r="D111" s="25" t="s">
        <v>24</v>
      </c>
      <c r="E111" s="24" t="s">
        <v>24</v>
      </c>
      <c r="F111" s="23">
        <v>64</v>
      </c>
      <c r="G111" s="23">
        <v>32</v>
      </c>
      <c r="H111" s="22">
        <f t="shared" si="20"/>
        <v>96</v>
      </c>
      <c r="I111" s="21">
        <f t="shared" si="21"/>
        <v>4</v>
      </c>
      <c r="J111" s="21">
        <f t="shared" si="22"/>
        <v>1</v>
      </c>
      <c r="K111" s="20">
        <f t="shared" si="23"/>
        <v>5</v>
      </c>
      <c r="L111" s="8"/>
      <c r="M111" s="19">
        <f t="shared" si="24"/>
        <v>96</v>
      </c>
      <c r="N111" s="18">
        <f t="shared" si="25"/>
        <v>5</v>
      </c>
      <c r="O111" s="17">
        <f t="shared" si="26"/>
        <v>4</v>
      </c>
      <c r="P111" s="16">
        <f t="shared" si="27"/>
        <v>1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>
        <f t="shared" si="22"/>
        <v>0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>
        <f t="shared" si="27"/>
        <v>0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>
        <f t="shared" si="22"/>
        <v>0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>
        <f t="shared" si="27"/>
        <v>0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>
        <f t="shared" si="22"/>
        <v>0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>
        <f t="shared" si="27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>
        <f t="shared" si="22"/>
        <v>0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>
        <f t="shared" si="27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>
        <f t="shared" si="22"/>
        <v>0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>
        <f t="shared" si="27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>
        <f t="shared" si="22"/>
        <v>0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>
        <f t="shared" si="27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>
        <f t="shared" si="22"/>
        <v>0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>
        <f t="shared" si="27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>
        <f t="shared" si="22"/>
        <v>0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>
        <f t="shared" si="27"/>
        <v>0</v>
      </c>
    </row>
    <row r="120" spans="2:16" ht="15" customHeight="1">
      <c r="B120" s="32">
        <v>9</v>
      </c>
      <c r="C120" s="33" t="s">
        <v>85</v>
      </c>
      <c r="D120" s="32" t="s">
        <v>24</v>
      </c>
      <c r="E120" s="31" t="s">
        <v>24</v>
      </c>
      <c r="F120" s="30">
        <v>48</v>
      </c>
      <c r="G120" s="30">
        <v>64</v>
      </c>
      <c r="H120" s="29">
        <f t="shared" ref="H120:H151" si="28">IF($C120&gt;0,$M120,0)</f>
        <v>112</v>
      </c>
      <c r="I120" s="28">
        <f t="shared" ref="I120:I151" si="29">+IF(OR($E$13=$D$11,$E$13=$E$11,$E$13=$F$11),O120,"-")</f>
        <v>3</v>
      </c>
      <c r="J120" s="28">
        <f t="shared" ref="J120:J151" si="30">+IF(OR($E$13=$D$11,$E$13=$E$11,$E$13=$F$11),P120,"-")</f>
        <v>2</v>
      </c>
      <c r="K120" s="27">
        <f t="shared" ref="K120:K151" si="31">+N120</f>
        <v>5</v>
      </c>
      <c r="L120" s="8"/>
      <c r="M120" s="19">
        <f t="shared" ref="M120:M151" si="32">+SUM(F120:G120)</f>
        <v>112</v>
      </c>
      <c r="N120" s="18">
        <f t="shared" ref="N120:N151" si="33">+SUM(I120:J120)</f>
        <v>5</v>
      </c>
      <c r="O120" s="17">
        <f t="shared" ref="O120:O151" si="34">+IF($H$13&lt;=0,"-",IF($H$13&gt;0,$F120/$H$13))</f>
        <v>3</v>
      </c>
      <c r="P120" s="16">
        <f t="shared" ref="P120:P151" si="35">+IF($J$13&lt;=0,"-",IF($J$13&gt;0,$G120/$J$13))</f>
        <v>2</v>
      </c>
    </row>
    <row r="121" spans="2:16" ht="15" customHeight="1">
      <c r="B121" s="25"/>
      <c r="C121" s="26" t="s">
        <v>86</v>
      </c>
      <c r="D121" s="25" t="s">
        <v>27</v>
      </c>
      <c r="E121" s="24" t="s">
        <v>24</v>
      </c>
      <c r="F121" s="23">
        <v>48</v>
      </c>
      <c r="G121" s="23">
        <v>0</v>
      </c>
      <c r="H121" s="22">
        <f t="shared" si="28"/>
        <v>48</v>
      </c>
      <c r="I121" s="21">
        <f t="shared" si="29"/>
        <v>3</v>
      </c>
      <c r="J121" s="21">
        <f t="shared" si="30"/>
        <v>0</v>
      </c>
      <c r="K121" s="20">
        <f t="shared" si="31"/>
        <v>3</v>
      </c>
      <c r="L121" s="8"/>
      <c r="M121" s="19">
        <f t="shared" si="32"/>
        <v>48</v>
      </c>
      <c r="N121" s="18">
        <f t="shared" si="33"/>
        <v>3</v>
      </c>
      <c r="O121" s="17">
        <f t="shared" si="34"/>
        <v>3</v>
      </c>
      <c r="P121" s="16">
        <f t="shared" si="35"/>
        <v>0</v>
      </c>
    </row>
    <row r="122" spans="2:16" ht="15" customHeight="1">
      <c r="B122" s="25"/>
      <c r="C122" s="26" t="s">
        <v>87</v>
      </c>
      <c r="D122" s="25" t="s">
        <v>24</v>
      </c>
      <c r="E122" s="24" t="s">
        <v>24</v>
      </c>
      <c r="F122" s="23">
        <v>64</v>
      </c>
      <c r="G122" s="23">
        <v>32</v>
      </c>
      <c r="H122" s="22">
        <f t="shared" si="28"/>
        <v>96</v>
      </c>
      <c r="I122" s="21">
        <f t="shared" si="29"/>
        <v>4</v>
      </c>
      <c r="J122" s="21">
        <f t="shared" si="30"/>
        <v>1</v>
      </c>
      <c r="K122" s="20">
        <f t="shared" si="31"/>
        <v>5</v>
      </c>
      <c r="L122" s="8"/>
      <c r="M122" s="19">
        <f t="shared" si="32"/>
        <v>96</v>
      </c>
      <c r="N122" s="18">
        <f t="shared" si="33"/>
        <v>5</v>
      </c>
      <c r="O122" s="17">
        <f t="shared" si="34"/>
        <v>4</v>
      </c>
      <c r="P122" s="16">
        <f t="shared" si="35"/>
        <v>1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>
        <f t="shared" si="30"/>
        <v>0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>
        <f t="shared" si="35"/>
        <v>0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>
        <f t="shared" si="30"/>
        <v>0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>
        <f t="shared" si="35"/>
        <v>0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>
        <f t="shared" si="30"/>
        <v>0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>
        <f t="shared" si="35"/>
        <v>0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>
        <f t="shared" si="30"/>
        <v>0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>
        <f t="shared" si="35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>
        <f t="shared" si="30"/>
        <v>0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>
        <f t="shared" si="35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>
        <f t="shared" si="30"/>
        <v>0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>
        <f t="shared" si="35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>
        <f t="shared" si="30"/>
        <v>0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>
        <f t="shared" si="35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>
        <f t="shared" si="30"/>
        <v>0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>
        <f t="shared" si="35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>
        <f t="shared" si="30"/>
        <v>0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>
        <f t="shared" si="35"/>
        <v>0</v>
      </c>
    </row>
    <row r="132" spans="2:16" ht="15" customHeight="1">
      <c r="B132" s="32">
        <v>10</v>
      </c>
      <c r="C132" s="33" t="s">
        <v>88</v>
      </c>
      <c r="D132" s="32" t="s">
        <v>24</v>
      </c>
      <c r="E132" s="31" t="s">
        <v>24</v>
      </c>
      <c r="F132" s="30">
        <v>48</v>
      </c>
      <c r="G132" s="30">
        <v>64</v>
      </c>
      <c r="H132" s="29">
        <f t="shared" si="28"/>
        <v>112</v>
      </c>
      <c r="I132" s="28">
        <f t="shared" si="29"/>
        <v>3</v>
      </c>
      <c r="J132" s="28">
        <f t="shared" si="30"/>
        <v>2</v>
      </c>
      <c r="K132" s="27">
        <f t="shared" si="31"/>
        <v>5</v>
      </c>
      <c r="L132" s="8"/>
      <c r="M132" s="19">
        <f t="shared" si="32"/>
        <v>112</v>
      </c>
      <c r="N132" s="18">
        <f t="shared" si="33"/>
        <v>5</v>
      </c>
      <c r="O132" s="17">
        <f t="shared" si="34"/>
        <v>3</v>
      </c>
      <c r="P132" s="16">
        <f t="shared" si="35"/>
        <v>2</v>
      </c>
    </row>
    <row r="133" spans="2:16" ht="15" customHeight="1">
      <c r="B133" s="25"/>
      <c r="C133" s="26" t="s">
        <v>89</v>
      </c>
      <c r="D133" s="25" t="s">
        <v>24</v>
      </c>
      <c r="E133" s="24" t="s">
        <v>24</v>
      </c>
      <c r="F133" s="23">
        <v>160</v>
      </c>
      <c r="G133" s="23">
        <v>0</v>
      </c>
      <c r="H133" s="22">
        <f t="shared" si="28"/>
        <v>160</v>
      </c>
      <c r="I133" s="21">
        <f t="shared" si="29"/>
        <v>10</v>
      </c>
      <c r="J133" s="21">
        <f t="shared" si="30"/>
        <v>0</v>
      </c>
      <c r="K133" s="20">
        <f t="shared" si="31"/>
        <v>10</v>
      </c>
      <c r="L133" s="8"/>
      <c r="M133" s="19">
        <f t="shared" si="32"/>
        <v>160</v>
      </c>
      <c r="N133" s="18">
        <f t="shared" si="33"/>
        <v>10</v>
      </c>
      <c r="O133" s="17">
        <f t="shared" si="34"/>
        <v>10</v>
      </c>
      <c r="P133" s="16">
        <f t="shared" si="35"/>
        <v>0</v>
      </c>
    </row>
    <row r="134" spans="2:16" ht="15" customHeight="1">
      <c r="B134" s="25"/>
      <c r="C134" s="26" t="s">
        <v>87</v>
      </c>
      <c r="D134" s="25" t="s">
        <v>24</v>
      </c>
      <c r="E134" s="24" t="s">
        <v>24</v>
      </c>
      <c r="F134" s="23">
        <v>64</v>
      </c>
      <c r="G134" s="23">
        <v>32</v>
      </c>
      <c r="H134" s="22">
        <f t="shared" si="28"/>
        <v>96</v>
      </c>
      <c r="I134" s="21">
        <f t="shared" si="29"/>
        <v>4</v>
      </c>
      <c r="J134" s="21">
        <f t="shared" si="30"/>
        <v>1</v>
      </c>
      <c r="K134" s="20">
        <f t="shared" si="31"/>
        <v>5</v>
      </c>
      <c r="L134" s="8"/>
      <c r="M134" s="19">
        <f t="shared" si="32"/>
        <v>96</v>
      </c>
      <c r="N134" s="18">
        <f t="shared" si="33"/>
        <v>5</v>
      </c>
      <c r="O134" s="17">
        <f t="shared" si="34"/>
        <v>4</v>
      </c>
      <c r="P134" s="16">
        <f t="shared" si="35"/>
        <v>1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>
        <f t="shared" si="30"/>
        <v>0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>
        <f t="shared" si="35"/>
        <v>0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>
        <f t="shared" si="30"/>
        <v>0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>
        <f t="shared" si="35"/>
        <v>0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>
        <f t="shared" si="30"/>
        <v>0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>
        <f t="shared" si="35"/>
        <v>0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>
        <f t="shared" si="30"/>
        <v>0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>
        <f t="shared" si="35"/>
        <v>0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>
        <f t="shared" si="30"/>
        <v>0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>
        <f t="shared" si="35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>
        <f t="shared" si="30"/>
        <v>0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>
        <f t="shared" si="35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>
        <f t="shared" si="30"/>
        <v>0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>
        <f t="shared" si="35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>
        <f t="shared" si="30"/>
        <v>0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>
        <f t="shared" si="35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>
        <f t="shared" si="30"/>
        <v>0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>
        <f t="shared" si="35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>
        <f t="shared" si="30"/>
        <v>0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>
        <f t="shared" si="35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>
        <f t="shared" si="30"/>
        <v>0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>
        <f t="shared" si="35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>
        <f t="shared" si="30"/>
        <v>0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>
        <f t="shared" si="35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>
        <f t="shared" si="30"/>
        <v>0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>
        <f t="shared" si="35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>
        <f t="shared" si="30"/>
        <v>0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>
        <f t="shared" si="35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>
        <f t="shared" si="30"/>
        <v>0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>
        <f t="shared" si="35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>
        <f t="shared" si="30"/>
        <v>0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>
        <f t="shared" si="35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>
        <f t="shared" si="30"/>
        <v>0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>
        <f t="shared" si="35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36">IF($C152&gt;0,$M152,0)</f>
        <v>0</v>
      </c>
      <c r="I152" s="21">
        <f t="shared" ref="I152:I167" si="37">+IF(OR($E$13=$D$11,$E$13=$E$11,$E$13=$F$11),O152,"-")</f>
        <v>0</v>
      </c>
      <c r="J152" s="21">
        <f t="shared" ref="J152:J167" si="38">+IF(OR($E$13=$D$11,$E$13=$E$11,$E$13=$F$11),P152,"-")</f>
        <v>0</v>
      </c>
      <c r="K152" s="20">
        <f t="shared" ref="K152:K167" si="39">+N152</f>
        <v>0</v>
      </c>
      <c r="L152" s="8"/>
      <c r="M152" s="19">
        <f t="shared" ref="M152:M167" si="40">+SUM(F152:G152)</f>
        <v>0</v>
      </c>
      <c r="N152" s="18">
        <f t="shared" ref="N152:N167" si="41">+SUM(I152:J152)</f>
        <v>0</v>
      </c>
      <c r="O152" s="17">
        <f t="shared" ref="O152:O167" si="42">+IF($H$13&lt;=0,"-",IF($H$13&gt;0,$F152/$H$13))</f>
        <v>0</v>
      </c>
      <c r="P152" s="16">
        <f t="shared" ref="P152:P167" si="43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>
        <f t="shared" si="38"/>
        <v>0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>
        <f t="shared" si="43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>
        <f t="shared" si="38"/>
        <v>0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>
        <f t="shared" si="43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>
        <f t="shared" si="38"/>
        <v>0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>
        <f t="shared" si="43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>
        <f t="shared" si="38"/>
        <v>0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>
        <f t="shared" si="43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>
        <f t="shared" si="38"/>
        <v>0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>
        <f t="shared" si="43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>
        <f t="shared" si="38"/>
        <v>0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>
        <f t="shared" si="43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>
        <f t="shared" si="38"/>
        <v>0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>
        <f t="shared" si="43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>
        <f t="shared" si="38"/>
        <v>0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>
        <f t="shared" si="43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>
        <f t="shared" si="38"/>
        <v>0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>
        <f t="shared" si="43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>
        <f t="shared" si="38"/>
        <v>0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>
        <f t="shared" si="43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>
        <f t="shared" si="38"/>
        <v>0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>
        <f t="shared" si="43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>
        <f t="shared" si="38"/>
        <v>0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>
        <f t="shared" si="43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>
        <f t="shared" si="38"/>
        <v>0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>
        <f t="shared" si="43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>
        <f t="shared" si="38"/>
        <v>0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>
        <f t="shared" si="43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>
        <f t="shared" si="38"/>
        <v>0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>
        <f t="shared" si="43"/>
        <v>0</v>
      </c>
    </row>
    <row r="168" spans="2:16" ht="104.25" customHeight="1">
      <c r="B168" s="107" t="s">
        <v>2</v>
      </c>
      <c r="C168" s="107"/>
      <c r="D168" s="107"/>
      <c r="E168" s="107"/>
      <c r="F168" s="107"/>
      <c r="G168" s="107"/>
      <c r="H168" s="107"/>
      <c r="I168" s="107"/>
    </row>
    <row r="170" spans="2:16" ht="12.75" customHeight="1">
      <c r="B170" s="128" t="s">
        <v>1</v>
      </c>
      <c r="C170" s="128"/>
      <c r="D170" s="128"/>
      <c r="E170" s="129" t="s">
        <v>94</v>
      </c>
      <c r="F170" s="129"/>
      <c r="G170" s="129"/>
      <c r="H170" s="129"/>
      <c r="I170" s="129"/>
      <c r="J170" s="129"/>
      <c r="K170" s="129"/>
      <c r="L170" s="129"/>
      <c r="M170" s="3"/>
      <c r="N170" s="3"/>
      <c r="O170" s="3"/>
      <c r="P170" s="3"/>
    </row>
    <row r="171" spans="2:16" ht="19.5" customHeight="1">
      <c r="B171" s="130" t="s">
        <v>0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2"/>
      <c r="M171" s="2"/>
      <c r="N171" s="2"/>
      <c r="O171" s="2"/>
      <c r="P171" s="2"/>
    </row>
    <row r="172" spans="2:16" ht="12" customHeight="1">
      <c r="B172" s="133"/>
      <c r="C172" s="134"/>
      <c r="D172" s="134"/>
      <c r="E172" s="134"/>
      <c r="F172" s="134"/>
      <c r="G172" s="134"/>
      <c r="H172" s="134"/>
      <c r="I172" s="134"/>
      <c r="J172" s="134"/>
      <c r="K172" s="134"/>
      <c r="L172" s="13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dxfId="4" priority="5" operator="lessThanOrEqual">
      <formula>0</formula>
    </cfRule>
  </conditionalFormatting>
  <conditionalFormatting sqref="L8">
    <cfRule type="cellIs" dxfId="3" priority="4" operator="lessThanOrEqual">
      <formula>0</formula>
    </cfRule>
  </conditionalFormatting>
  <conditionalFormatting sqref="C8">
    <cfRule type="cellIs" dxfId="2" priority="3" operator="lessThanOrEqual">
      <formula>0</formula>
    </cfRule>
  </conditionalFormatting>
  <conditionalFormatting sqref="L9">
    <cfRule type="cellIs" dxfId="1" priority="2" operator="lessThanOrEqual">
      <formula>0</formula>
    </cfRule>
  </conditionalFormatting>
  <conditionalFormatting sqref="E6:L6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2016-02-15T20:07:59Z</cp:lastPrinted>
  <dcterms:created xsi:type="dcterms:W3CDTF">2016-01-05T23:37:30Z</dcterms:created>
  <dcterms:modified xsi:type="dcterms:W3CDTF">2016-02-15T20:08:03Z</dcterms:modified>
</cp:coreProperties>
</file>